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9155" windowHeight="4695"/>
  </bookViews>
  <sheets>
    <sheet name="Budget Prévisionnel" sheetId="1" r:id="rId1"/>
    <sheet name="Budget Annuel et Mensuel" sheetId="2" r:id="rId2"/>
  </sheets>
  <calcPr calcId="145621"/>
</workbook>
</file>

<file path=xl/calcChain.xml><?xml version="1.0" encoding="utf-8"?>
<calcChain xmlns="http://schemas.openxmlformats.org/spreadsheetml/2006/main">
  <c r="D60" i="2" l="1"/>
  <c r="D58" i="2"/>
  <c r="D31" i="2"/>
  <c r="D62" i="2"/>
  <c r="C62" i="2"/>
  <c r="D19" i="2"/>
  <c r="D20" i="2"/>
  <c r="D21" i="2"/>
  <c r="D22" i="2"/>
  <c r="D23" i="2"/>
  <c r="D24" i="2"/>
  <c r="D25" i="2"/>
  <c r="D26" i="2"/>
  <c r="D27" i="2"/>
  <c r="D28" i="2"/>
  <c r="D29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18" i="2"/>
  <c r="D6" i="2"/>
  <c r="D7" i="2"/>
  <c r="D8" i="2"/>
  <c r="D9" i="2"/>
  <c r="D10" i="2"/>
  <c r="D12" i="2"/>
  <c r="D5" i="2"/>
  <c r="C60" i="2"/>
  <c r="C31" i="2"/>
  <c r="C58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19" i="2"/>
  <c r="C20" i="2"/>
  <c r="C21" i="2"/>
  <c r="C22" i="2"/>
  <c r="C23" i="2"/>
  <c r="C24" i="2"/>
  <c r="C25" i="2"/>
  <c r="C26" i="2"/>
  <c r="C27" i="2"/>
  <c r="C28" i="2"/>
  <c r="C29" i="2"/>
  <c r="C18" i="2"/>
  <c r="C6" i="2"/>
  <c r="C7" i="2"/>
  <c r="C8" i="2"/>
  <c r="C9" i="2"/>
  <c r="C10" i="2"/>
  <c r="C12" i="2"/>
  <c r="C5" i="2"/>
  <c r="B48" i="2" l="1"/>
  <c r="E48" i="2" s="1"/>
  <c r="B49" i="2"/>
  <c r="E49" i="2" s="1"/>
  <c r="B50" i="2"/>
  <c r="E50" i="2" s="1"/>
  <c r="B51" i="2"/>
  <c r="E51" i="2" s="1"/>
  <c r="A48" i="2"/>
  <c r="A49" i="2"/>
  <c r="A50" i="2"/>
  <c r="A51" i="2"/>
  <c r="A62" i="2" l="1"/>
  <c r="A60" i="2"/>
  <c r="A58" i="2"/>
  <c r="A36" i="2"/>
  <c r="A37" i="2"/>
  <c r="A38" i="2"/>
  <c r="A39" i="2"/>
  <c r="A40" i="2"/>
  <c r="A41" i="2"/>
  <c r="A42" i="2"/>
  <c r="A43" i="2"/>
  <c r="A44" i="2"/>
  <c r="A45" i="2"/>
  <c r="A46" i="2"/>
  <c r="A47" i="2"/>
  <c r="A52" i="2"/>
  <c r="A53" i="2"/>
  <c r="A54" i="2"/>
  <c r="A55" i="2"/>
  <c r="A56" i="2"/>
  <c r="A35" i="2"/>
  <c r="A33" i="2"/>
  <c r="A31" i="2"/>
  <c r="A19" i="2"/>
  <c r="A20" i="2"/>
  <c r="A21" i="2"/>
  <c r="A22" i="2"/>
  <c r="A23" i="2"/>
  <c r="A24" i="2"/>
  <c r="A25" i="2"/>
  <c r="A26" i="2"/>
  <c r="A27" i="2"/>
  <c r="A28" i="2"/>
  <c r="A29" i="2"/>
  <c r="A18" i="2"/>
  <c r="A16" i="2"/>
  <c r="A14" i="2"/>
  <c r="A12" i="2"/>
  <c r="A6" i="2"/>
  <c r="A7" i="2"/>
  <c r="A8" i="2"/>
  <c r="A9" i="2"/>
  <c r="A10" i="2"/>
  <c r="A5" i="2"/>
  <c r="A3" i="2"/>
  <c r="B6" i="2"/>
  <c r="E6" i="2" s="1"/>
  <c r="B7" i="2"/>
  <c r="E7" i="2" s="1"/>
  <c r="B8" i="2"/>
  <c r="E8" i="2" s="1"/>
  <c r="B9" i="2"/>
  <c r="E9" i="2" s="1"/>
  <c r="B10" i="2"/>
  <c r="E10" i="2" s="1"/>
  <c r="B18" i="2"/>
  <c r="E18" i="2" s="1"/>
  <c r="B19" i="2"/>
  <c r="E19" i="2" s="1"/>
  <c r="B20" i="2"/>
  <c r="E20" i="2" s="1"/>
  <c r="B21" i="2"/>
  <c r="E21" i="2" s="1"/>
  <c r="B22" i="2"/>
  <c r="E22" i="2" s="1"/>
  <c r="B23" i="2"/>
  <c r="E23" i="2" s="1"/>
  <c r="B24" i="2"/>
  <c r="E24" i="2" s="1"/>
  <c r="B25" i="2"/>
  <c r="E25" i="2" s="1"/>
  <c r="B26" i="2"/>
  <c r="E26" i="2" s="1"/>
  <c r="B27" i="2"/>
  <c r="E27" i="2" s="1"/>
  <c r="B28" i="2"/>
  <c r="E28" i="2" s="1"/>
  <c r="B29" i="2"/>
  <c r="E29" i="2" s="1"/>
  <c r="B35" i="2"/>
  <c r="E35" i="2" s="1"/>
  <c r="B36" i="2"/>
  <c r="E36" i="2" s="1"/>
  <c r="B37" i="2"/>
  <c r="E37" i="2" s="1"/>
  <c r="B38" i="2"/>
  <c r="E38" i="2" s="1"/>
  <c r="B39" i="2"/>
  <c r="E39" i="2" s="1"/>
  <c r="B40" i="2"/>
  <c r="E40" i="2" s="1"/>
  <c r="B41" i="2"/>
  <c r="E41" i="2" s="1"/>
  <c r="B42" i="2"/>
  <c r="E42" i="2" s="1"/>
  <c r="B43" i="2"/>
  <c r="E43" i="2" s="1"/>
  <c r="B44" i="2"/>
  <c r="E44" i="2" s="1"/>
  <c r="B45" i="2"/>
  <c r="E45" i="2" s="1"/>
  <c r="B46" i="2"/>
  <c r="E46" i="2" s="1"/>
  <c r="B47" i="2"/>
  <c r="E47" i="2" s="1"/>
  <c r="B52" i="2"/>
  <c r="E52" i="2" s="1"/>
  <c r="B53" i="2"/>
  <c r="E53" i="2" s="1"/>
  <c r="B54" i="2"/>
  <c r="E54" i="2" s="1"/>
  <c r="B55" i="2"/>
  <c r="E55" i="2" s="1"/>
  <c r="B56" i="2"/>
  <c r="E56" i="2" s="1"/>
  <c r="B5" i="2"/>
  <c r="E5" i="2" s="1"/>
  <c r="C31" i="1"/>
  <c r="D31" i="1"/>
  <c r="E31" i="1"/>
  <c r="F31" i="1"/>
  <c r="G31" i="1"/>
  <c r="H31" i="1"/>
  <c r="I31" i="1"/>
  <c r="J31" i="1"/>
  <c r="K31" i="1"/>
  <c r="L31" i="1"/>
  <c r="M31" i="1"/>
  <c r="C58" i="1"/>
  <c r="C60" i="1" s="1"/>
  <c r="D58" i="1"/>
  <c r="E58" i="1"/>
  <c r="F58" i="1"/>
  <c r="G58" i="1"/>
  <c r="G60" i="1" s="1"/>
  <c r="G62" i="1" s="1"/>
  <c r="H58" i="1"/>
  <c r="I58" i="1"/>
  <c r="J58" i="1"/>
  <c r="K58" i="1"/>
  <c r="K60" i="1" s="1"/>
  <c r="K62" i="1" s="1"/>
  <c r="L58" i="1"/>
  <c r="M58" i="1"/>
  <c r="B58" i="1"/>
  <c r="B31" i="1"/>
  <c r="B31" i="2" s="1"/>
  <c r="E31" i="2" s="1"/>
  <c r="C12" i="1"/>
  <c r="D12" i="1"/>
  <c r="E12" i="1"/>
  <c r="F12" i="1"/>
  <c r="G12" i="1"/>
  <c r="H12" i="1"/>
  <c r="I12" i="1"/>
  <c r="J12" i="1"/>
  <c r="K12" i="1"/>
  <c r="L12" i="1"/>
  <c r="M12" i="1"/>
  <c r="B12" i="1"/>
  <c r="B12" i="2" s="1"/>
  <c r="E12" i="2" s="1"/>
  <c r="B58" i="2" l="1"/>
  <c r="E58" i="2" s="1"/>
  <c r="C62" i="1"/>
  <c r="F60" i="1"/>
  <c r="F62" i="1" s="1"/>
  <c r="J60" i="1"/>
  <c r="J62" i="1" s="1"/>
  <c r="L60" i="1"/>
  <c r="L62" i="1" s="1"/>
  <c r="H60" i="1"/>
  <c r="H62" i="1" s="1"/>
  <c r="D60" i="1"/>
  <c r="D62" i="1" s="1"/>
  <c r="I60" i="1"/>
  <c r="I62" i="1" s="1"/>
  <c r="E60" i="1"/>
  <c r="E62" i="1" s="1"/>
  <c r="M60" i="1"/>
  <c r="M62" i="1" s="1"/>
  <c r="B60" i="1"/>
  <c r="B62" i="1" l="1"/>
  <c r="B62" i="2" s="1"/>
  <c r="E62" i="2" s="1"/>
  <c r="B60" i="2"/>
  <c r="E60" i="2" s="1"/>
</calcChain>
</file>

<file path=xl/sharedStrings.xml><?xml version="1.0" encoding="utf-8"?>
<sst xmlns="http://schemas.openxmlformats.org/spreadsheetml/2006/main" count="69" uniqueCount="69">
  <si>
    <t>Budget Prévisionnel</t>
  </si>
  <si>
    <t>Catégorie/Mois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</si>
  <si>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</si>
  <si>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</si>
  <si>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</si>
  <si>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</si>
  <si>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</si>
  <si>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</si>
  <si>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</si>
  <si>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</si>
  <si>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</si>
  <si>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</si>
  <si>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</si>
  <si>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</si>
  <si>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Revenus</t>
  </si>
  <si>
    <t>Salaire Conjoint 1</t>
  </si>
  <si>
    <t>Salaire Conjoint 2</t>
  </si>
  <si>
    <t>Prestations</t>
  </si>
  <si>
    <t>Dépenses</t>
  </si>
  <si>
    <t>Dépenses Fixes</t>
  </si>
  <si>
    <t>Loyer ou Hypothèque</t>
  </si>
  <si>
    <t>Paiement Véhicule 1</t>
  </si>
  <si>
    <t>Paiement Véhicule 2</t>
  </si>
  <si>
    <t>Assurances</t>
  </si>
  <si>
    <t>Téléphone</t>
  </si>
  <si>
    <t>Internet</t>
  </si>
  <si>
    <t>Autres Services</t>
  </si>
  <si>
    <t>Dépenses Variables</t>
  </si>
  <si>
    <t>Nourriture</t>
  </si>
  <si>
    <t>Restaurant</t>
  </si>
  <si>
    <t>Réparations</t>
  </si>
  <si>
    <t>Véhicules Autres Dépenses</t>
  </si>
  <si>
    <t>Vêtements</t>
  </si>
  <si>
    <t>Médicaments</t>
  </si>
  <si>
    <t>Beauté</t>
  </si>
  <si>
    <t>Abonnements</t>
  </si>
  <si>
    <t>Dépendances</t>
  </si>
  <si>
    <t>Frais de Scolarité / Formations</t>
  </si>
  <si>
    <t>Divers/Autres</t>
  </si>
  <si>
    <t>Autres Revenu 1</t>
  </si>
  <si>
    <t>Autres Revenu 2</t>
  </si>
  <si>
    <t>Autres Revenu 3</t>
  </si>
  <si>
    <t>Autre Dépense Fixe 1</t>
  </si>
  <si>
    <t>Autre Dépense Fixe 2</t>
  </si>
  <si>
    <t>Autre Dépense Fixe 3</t>
  </si>
  <si>
    <t>Autre Dépense Variable 1</t>
  </si>
  <si>
    <t>Autre Dépense Variable 2</t>
  </si>
  <si>
    <t>Autre Dépense Variable 3</t>
  </si>
  <si>
    <t>Autre Dépense Variable 4</t>
  </si>
  <si>
    <t>Autre Dépense Variable 5</t>
  </si>
  <si>
    <t>Économies</t>
  </si>
  <si>
    <t xml:space="preserve">Total Revenus : </t>
  </si>
  <si>
    <t xml:space="preserve">Total Dépenses Fixes : </t>
  </si>
  <si>
    <t xml:space="preserve">Total Dépenses : </t>
  </si>
  <si>
    <t xml:space="preserve">Surplus / Déficit : </t>
  </si>
  <si>
    <t xml:space="preserve">Total Dépenses Variables : </t>
  </si>
  <si>
    <t>Essence Véhicule 1</t>
  </si>
  <si>
    <t>Essence Véhicule 2</t>
  </si>
  <si>
    <t>Garderie</t>
  </si>
  <si>
    <t>Catégorie/Donnée</t>
  </si>
  <si>
    <t>Total</t>
  </si>
  <si>
    <t>Moyenne</t>
  </si>
  <si>
    <t>Budget Annuel et Mensuel à Prévoir</t>
  </si>
  <si>
    <t>Allocation Conjoint 1</t>
  </si>
  <si>
    <t>Allocation Enfant 1</t>
  </si>
  <si>
    <t>Allocation Enfant 2</t>
  </si>
  <si>
    <t>Allocation Conjoint 2</t>
  </si>
  <si>
    <t>Maximum</t>
  </si>
  <si>
    <t>Minimum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</si>
</sst>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$&quot;_);[Red]\(#,##0.00\ &quot;$&quot;\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8" fontId="0" fillId="0" borderId="0" xfId="0" applyNumberFormat="1"/>
    <xf numFmtId="8" fontId="4" fillId="0" borderId="0" xfId="0" applyNumberFormat="1" applyFont="1"/>
    <xf numFmtId="8" fontId="0" fillId="0" borderId="0" xfId="0" applyNumberFormat="1" applyFont="1"/>
    <xf numFmtId="0" fontId="2" fillId="0" borderId="0" xfId="0" applyFont="1" applyAlignment="1"/>
    <xf numFmtId="8" fontId="0" fillId="0" borderId="1" xfId="0" applyNumberFormat="1" applyBorder="1"/>
    <xf numFmtId="0" fontId="0" fillId="0" borderId="1" xfId="0" applyBorder="1"/>
    <xf numFmtId="8" fontId="4" fillId="0" borderId="1" xfId="0" applyNumberFormat="1" applyFont="1" applyBorder="1"/>
    <xf numFmtId="8" fontId="0" fillId="0" borderId="1" xfId="0" applyNumberFormat="1" applyFont="1" applyBorder="1"/>
    <xf numFmtId="8" fontId="0" fillId="0" borderId="5" xfId="0" applyNumberFormat="1" applyBorder="1"/>
    <xf numFmtId="8" fontId="4" fillId="0" borderId="5" xfId="0" applyNumberFormat="1" applyFont="1" applyBorder="1"/>
    <xf numFmtId="8" fontId="0" fillId="0" borderId="5" xfId="0" applyNumberFormat="1" applyFont="1" applyBorder="1"/>
    <xf numFmtId="8" fontId="0" fillId="0" borderId="6" xfId="0" applyNumberFormat="1" applyBorder="1"/>
    <xf numFmtId="8" fontId="0" fillId="0" borderId="7" xfId="0" applyNumberFormat="1" applyBorder="1"/>
    <xf numFmtId="8" fontId="0" fillId="0" borderId="8" xfId="0" applyNumberFormat="1" applyBorder="1"/>
    <xf numFmtId="8" fontId="0" fillId="0" borderId="9" xfId="0" applyNumberFormat="1" applyBorder="1"/>
    <xf numFmtId="8" fontId="0" fillId="0" borderId="11" xfId="0" applyNumberFormat="1" applyBorder="1"/>
    <xf numFmtId="8" fontId="0" fillId="0" borderId="12" xfId="0" applyNumberFormat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8" fontId="0" fillId="0" borderId="17" xfId="0" applyNumberFormat="1" applyBorder="1"/>
    <xf numFmtId="8" fontId="4" fillId="0" borderId="17" xfId="0" applyNumberFormat="1" applyFont="1" applyBorder="1"/>
    <xf numFmtId="8" fontId="0" fillId="0" borderId="17" xfId="0" applyNumberFormat="1" applyFont="1" applyBorder="1"/>
    <xf numFmtId="8" fontId="0" fillId="0" borderId="18" xfId="0" applyNumberFormat="1" applyBorder="1"/>
    <xf numFmtId="8" fontId="0" fillId="0" borderId="15" xfId="0" applyNumberFormat="1" applyBorder="1"/>
    <xf numFmtId="0" fontId="1" fillId="0" borderId="2" xfId="0" applyFont="1" applyBorder="1" applyAlignment="1">
      <alignment horizontal="center"/>
    </xf>
    <xf numFmtId="0" fontId="3" fillId="0" borderId="20" xfId="0" applyFont="1" applyBorder="1"/>
    <xf numFmtId="0" fontId="0" fillId="0" borderId="20" xfId="0" applyBorder="1"/>
    <xf numFmtId="0" fontId="2" fillId="0" borderId="20" xfId="0" applyFont="1" applyBorder="1"/>
    <xf numFmtId="0" fontId="1" fillId="0" borderId="20" xfId="0" applyFont="1" applyBorder="1"/>
    <xf numFmtId="0" fontId="0" fillId="0" borderId="21" xfId="0" applyBorder="1"/>
    <xf numFmtId="0" fontId="5" fillId="0" borderId="2" xfId="0" applyFont="1" applyBorder="1"/>
    <xf numFmtId="0" fontId="3" fillId="0" borderId="19" xfId="0" applyFont="1" applyBorder="1"/>
    <xf numFmtId="8" fontId="0" fillId="0" borderId="16" xfId="0" applyNumberFormat="1" applyBorder="1"/>
    <xf numFmtId="8" fontId="0" fillId="0" borderId="13" xfId="0" applyNumberFormat="1" applyBorder="1"/>
    <xf numFmtId="8" fontId="0" fillId="0" borderId="14" xfId="0" applyNumberFormat="1" applyBorder="1"/>
    <xf numFmtId="0" fontId="0" fillId="0" borderId="24" xfId="0" applyBorder="1"/>
    <xf numFmtId="8" fontId="0" fillId="0" borderId="25" xfId="0" applyNumberFormat="1" applyBorder="1"/>
    <xf numFmtId="0" fontId="0" fillId="0" borderId="6" xfId="0" applyBorder="1"/>
    <xf numFmtId="0" fontId="0" fillId="0" borderId="13" xfId="0" applyBorder="1"/>
    <xf numFmtId="0" fontId="3" fillId="0" borderId="22" xfId="0" applyFont="1" applyBorder="1"/>
    <xf numFmtId="8" fontId="0" fillId="0" borderId="23" xfId="0" applyNumberFormat="1" applyBorder="1"/>
    <xf numFmtId="0" fontId="0" fillId="0" borderId="3" xfId="0" applyBorder="1"/>
    <xf numFmtId="8" fontId="0" fillId="0" borderId="4" xfId="0" applyNumberForma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7" xfId="0" applyBorder="1"/>
    <xf numFmtId="0" fontId="0" fillId="0" borderId="28" xfId="0" applyBorder="1"/>
    <xf numFmtId="8" fontId="0" fillId="0" borderId="28" xfId="0" applyNumberFormat="1" applyBorder="1"/>
    <xf numFmtId="0" fontId="0" fillId="0" borderId="29" xfId="0" applyBorder="1"/>
    <xf numFmtId="0" fontId="0" fillId="0" borderId="30" xfId="0" applyBorder="1"/>
    <xf numFmtId="8" fontId="0" fillId="0" borderId="31" xfId="0" applyNumberFormat="1" applyBorder="1"/>
    <xf numFmtId="8" fontId="0" fillId="0" borderId="26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49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49" sqref="A49"/>
    </sheetView>
  </sheetViews>
  <sheetFormatPr defaultRowHeight="15" x14ac:dyDescent="0.25"/>
  <cols>
    <col min="1" max="1" width="28.28515625" bestFit="1" customWidth="1"/>
    <col min="2" max="13" width="10.85546875" customWidth="1"/>
    <col min="15" max="15" width="10.85546875" bestFit="1" customWidth="1"/>
  </cols>
  <sheetData>
    <row r="1" spans="1:23" ht="19.5" thickBot="1" x14ac:dyDescent="0.35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23" s="1" customFormat="1" ht="15.75" thickBot="1" x14ac:dyDescent="0.3">
      <c r="A2" s="29" t="s">
        <v>1</v>
      </c>
      <c r="B2" s="23" t="s">
        <v>2</v>
      </c>
      <c r="C2" s="21" t="s">
        <v>3</v>
      </c>
      <c r="D2" s="21" t="s">
        <v>4</v>
      </c>
      <c r="E2" s="21" t="s">
        <v>5</v>
      </c>
      <c r="F2" s="21" t="s">
        <v>6</v>
      </c>
      <c r="G2" s="21" t="s">
        <v>7</v>
      </c>
      <c r="H2" s="21" t="s">
        <v>8</v>
      </c>
      <c r="I2" s="21" t="s">
        <v>9</v>
      </c>
      <c r="J2" s="21" t="s">
        <v>10</v>
      </c>
      <c r="K2" s="21" t="s">
        <v>11</v>
      </c>
      <c r="L2" s="21" t="s">
        <v>12</v>
      </c>
      <c r="M2" s="22" t="s">
        <v>13</v>
      </c>
    </row>
    <row r="3" spans="1:23" ht="17.25" x14ac:dyDescent="0.3">
      <c r="A3" s="30" t="s">
        <v>14</v>
      </c>
      <c r="B3" s="24"/>
      <c r="C3" s="8"/>
      <c r="D3" s="8"/>
      <c r="E3" s="8"/>
      <c r="F3" s="8"/>
      <c r="G3" s="8"/>
      <c r="H3" s="8"/>
      <c r="I3" s="8"/>
      <c r="J3" s="8"/>
      <c r="K3" s="8"/>
      <c r="L3" s="8"/>
      <c r="M3" s="12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x14ac:dyDescent="0.25">
      <c r="A4" s="31"/>
      <c r="B4" s="24"/>
      <c r="C4" s="8"/>
      <c r="D4" s="8"/>
      <c r="E4" s="8"/>
      <c r="F4" s="8"/>
      <c r="G4" s="8"/>
      <c r="H4" s="8"/>
      <c r="I4" s="8"/>
      <c r="J4" s="8"/>
      <c r="K4" s="8"/>
      <c r="L4" s="8"/>
      <c r="M4" s="12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x14ac:dyDescent="0.25">
      <c r="A5" s="31" t="s">
        <v>15</v>
      </c>
      <c r="B5" s="24">
        <v>1800</v>
      </c>
      <c r="C5" s="8">
        <v>1800</v>
      </c>
      <c r="D5" s="8">
        <v>1800</v>
      </c>
      <c r="E5" s="8">
        <v>1800</v>
      </c>
      <c r="F5" s="8">
        <v>1800</v>
      </c>
      <c r="G5" s="8">
        <v>1800</v>
      </c>
      <c r="H5" s="8">
        <v>1800</v>
      </c>
      <c r="I5" s="8">
        <v>1800</v>
      </c>
      <c r="J5" s="8">
        <v>1800</v>
      </c>
      <c r="K5" s="8">
        <v>1800</v>
      </c>
      <c r="L5" s="8">
        <v>1800</v>
      </c>
      <c r="M5" s="12">
        <v>1800</v>
      </c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x14ac:dyDescent="0.25">
      <c r="A6" s="31" t="s">
        <v>16</v>
      </c>
      <c r="B6" s="24">
        <v>2200</v>
      </c>
      <c r="C6" s="8">
        <v>2200</v>
      </c>
      <c r="D6" s="8">
        <v>2200</v>
      </c>
      <c r="E6" s="8">
        <v>2200</v>
      </c>
      <c r="F6" s="8">
        <v>2200</v>
      </c>
      <c r="G6" s="8">
        <v>2200</v>
      </c>
      <c r="H6" s="8">
        <v>2200</v>
      </c>
      <c r="I6" s="8">
        <v>2200</v>
      </c>
      <c r="J6" s="8">
        <v>2200</v>
      </c>
      <c r="K6" s="8">
        <v>2200</v>
      </c>
      <c r="L6" s="8">
        <v>2200</v>
      </c>
      <c r="M6" s="12">
        <v>2200</v>
      </c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x14ac:dyDescent="0.25">
      <c r="A7" s="31" t="s">
        <v>17</v>
      </c>
      <c r="B7" s="24">
        <v>150</v>
      </c>
      <c r="C7" s="8"/>
      <c r="D7" s="8">
        <v>150</v>
      </c>
      <c r="E7" s="8"/>
      <c r="F7" s="8">
        <v>150</v>
      </c>
      <c r="G7" s="8"/>
      <c r="H7" s="8">
        <v>150</v>
      </c>
      <c r="I7" s="8"/>
      <c r="J7" s="8">
        <v>150</v>
      </c>
      <c r="K7" s="8"/>
      <c r="L7" s="8">
        <v>150</v>
      </c>
      <c r="M7" s="12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x14ac:dyDescent="0.25">
      <c r="A8" s="31" t="s">
        <v>39</v>
      </c>
      <c r="B8" s="24"/>
      <c r="C8" s="8"/>
      <c r="D8" s="8">
        <v>200</v>
      </c>
      <c r="E8" s="8"/>
      <c r="F8" s="8"/>
      <c r="G8" s="8">
        <v>400</v>
      </c>
      <c r="H8" s="8"/>
      <c r="I8" s="8"/>
      <c r="J8" s="8"/>
      <c r="K8" s="8"/>
      <c r="L8" s="8"/>
      <c r="M8" s="12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x14ac:dyDescent="0.25">
      <c r="A9" s="31" t="s">
        <v>40</v>
      </c>
      <c r="B9" s="24"/>
      <c r="C9" s="8"/>
      <c r="D9" s="8"/>
      <c r="E9" s="8"/>
      <c r="F9" s="8"/>
      <c r="G9" s="8"/>
      <c r="H9" s="8"/>
      <c r="I9" s="8"/>
      <c r="J9" s="8"/>
      <c r="K9" s="8"/>
      <c r="L9" s="8"/>
      <c r="M9" s="12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x14ac:dyDescent="0.25">
      <c r="A10" s="31" t="s">
        <v>41</v>
      </c>
      <c r="B10" s="24"/>
      <c r="C10" s="8"/>
      <c r="D10" s="8"/>
      <c r="E10" s="8"/>
      <c r="F10" s="8"/>
      <c r="G10" s="8"/>
      <c r="H10" s="8"/>
      <c r="I10" s="8"/>
      <c r="J10" s="8"/>
      <c r="K10" s="8"/>
      <c r="L10" s="8"/>
      <c r="M10" s="12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x14ac:dyDescent="0.25">
      <c r="A11" s="31"/>
      <c r="B11" s="24"/>
      <c r="C11" s="8"/>
      <c r="D11" s="8"/>
      <c r="E11" s="8"/>
      <c r="F11" s="8"/>
      <c r="G11" s="8"/>
      <c r="H11" s="8"/>
      <c r="I11" s="8"/>
      <c r="J11" s="8"/>
      <c r="K11" s="8"/>
      <c r="L11" s="8"/>
      <c r="M11" s="12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18.75" x14ac:dyDescent="0.3">
      <c r="A12" s="32" t="s">
        <v>51</v>
      </c>
      <c r="B12" s="24">
        <f>(SUM(B5:B10))</f>
        <v>4150</v>
      </c>
      <c r="C12" s="8">
        <f t="shared" ref="C12:M12" si="0">(SUM(C5:C10))</f>
        <v>4000</v>
      </c>
      <c r="D12" s="8">
        <f t="shared" si="0"/>
        <v>4350</v>
      </c>
      <c r="E12" s="8">
        <f t="shared" si="0"/>
        <v>4000</v>
      </c>
      <c r="F12" s="8">
        <f t="shared" si="0"/>
        <v>4150</v>
      </c>
      <c r="G12" s="8">
        <f t="shared" si="0"/>
        <v>4400</v>
      </c>
      <c r="H12" s="8">
        <f t="shared" si="0"/>
        <v>4150</v>
      </c>
      <c r="I12" s="8">
        <f t="shared" si="0"/>
        <v>4000</v>
      </c>
      <c r="J12" s="8">
        <f t="shared" si="0"/>
        <v>4150</v>
      </c>
      <c r="K12" s="8">
        <f t="shared" si="0"/>
        <v>4000</v>
      </c>
      <c r="L12" s="8">
        <f t="shared" si="0"/>
        <v>4150</v>
      </c>
      <c r="M12" s="12">
        <f t="shared" si="0"/>
        <v>4000</v>
      </c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15.75" thickBot="1" x14ac:dyDescent="0.3">
      <c r="A13" s="40"/>
      <c r="B13" s="41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17.25" x14ac:dyDescent="0.3">
      <c r="A14" s="36" t="s">
        <v>18</v>
      </c>
      <c r="B14" s="37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9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x14ac:dyDescent="0.25">
      <c r="A15" s="31"/>
      <c r="B15" s="24"/>
      <c r="C15" s="8"/>
      <c r="D15" s="8"/>
      <c r="E15" s="8"/>
      <c r="F15" s="8"/>
      <c r="G15" s="8"/>
      <c r="H15" s="8"/>
      <c r="I15" s="8"/>
      <c r="J15" s="8"/>
      <c r="K15" s="8"/>
      <c r="L15" s="8"/>
      <c r="M15" s="12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x14ac:dyDescent="0.25">
      <c r="A16" s="33" t="s">
        <v>19</v>
      </c>
      <c r="B16" s="24"/>
      <c r="C16" s="8"/>
      <c r="D16" s="8"/>
      <c r="E16" s="8"/>
      <c r="F16" s="8"/>
      <c r="G16" s="8"/>
      <c r="H16" s="8"/>
      <c r="I16" s="8"/>
      <c r="J16" s="8"/>
      <c r="K16" s="8"/>
      <c r="L16" s="8"/>
      <c r="M16" s="12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x14ac:dyDescent="0.25">
      <c r="A17" s="31"/>
      <c r="B17" s="24"/>
      <c r="C17" s="8"/>
      <c r="D17" s="8"/>
      <c r="E17" s="8"/>
      <c r="F17" s="8"/>
      <c r="G17" s="8"/>
      <c r="H17" s="8"/>
      <c r="I17" s="8"/>
      <c r="J17" s="8"/>
      <c r="K17" s="8"/>
      <c r="L17" s="8"/>
      <c r="M17" s="12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x14ac:dyDescent="0.25">
      <c r="A18" s="31" t="s">
        <v>20</v>
      </c>
      <c r="B18" s="24">
        <v>1500</v>
      </c>
      <c r="C18" s="8">
        <v>1500</v>
      </c>
      <c r="D18" s="8">
        <v>1500</v>
      </c>
      <c r="E18" s="8">
        <v>1500</v>
      </c>
      <c r="F18" s="8">
        <v>1500</v>
      </c>
      <c r="G18" s="8">
        <v>1500</v>
      </c>
      <c r="H18" s="8">
        <v>1500</v>
      </c>
      <c r="I18" s="8">
        <v>1500</v>
      </c>
      <c r="J18" s="8">
        <v>1500</v>
      </c>
      <c r="K18" s="8">
        <v>1500</v>
      </c>
      <c r="L18" s="8">
        <v>1500</v>
      </c>
      <c r="M18" s="12">
        <v>1500</v>
      </c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x14ac:dyDescent="0.25">
      <c r="A19" s="31" t="s">
        <v>21</v>
      </c>
      <c r="B19" s="24">
        <v>125</v>
      </c>
      <c r="C19" s="8">
        <v>125</v>
      </c>
      <c r="D19" s="8">
        <v>125</v>
      </c>
      <c r="E19" s="8">
        <v>125</v>
      </c>
      <c r="F19" s="8">
        <v>125</v>
      </c>
      <c r="G19" s="8">
        <v>125</v>
      </c>
      <c r="H19" s="8">
        <v>125</v>
      </c>
      <c r="I19" s="8">
        <v>125</v>
      </c>
      <c r="J19" s="8">
        <v>125</v>
      </c>
      <c r="K19" s="8">
        <v>125</v>
      </c>
      <c r="L19" s="8">
        <v>125</v>
      </c>
      <c r="M19" s="12">
        <v>125</v>
      </c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x14ac:dyDescent="0.25">
      <c r="A20" s="31" t="s">
        <v>22</v>
      </c>
      <c r="B20" s="24">
        <v>70</v>
      </c>
      <c r="C20" s="8">
        <v>70</v>
      </c>
      <c r="D20" s="8">
        <v>70</v>
      </c>
      <c r="E20" s="8">
        <v>70</v>
      </c>
      <c r="F20" s="8">
        <v>70</v>
      </c>
      <c r="G20" s="8">
        <v>70</v>
      </c>
      <c r="H20" s="8">
        <v>70</v>
      </c>
      <c r="I20" s="8">
        <v>70</v>
      </c>
      <c r="J20" s="8">
        <v>70</v>
      </c>
      <c r="K20" s="8">
        <v>70</v>
      </c>
      <c r="L20" s="8">
        <v>70</v>
      </c>
      <c r="M20" s="12">
        <v>70</v>
      </c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x14ac:dyDescent="0.25">
      <c r="A21" s="31" t="s">
        <v>23</v>
      </c>
      <c r="B21" s="24">
        <v>250</v>
      </c>
      <c r="C21" s="8">
        <v>250</v>
      </c>
      <c r="D21" s="8">
        <v>250</v>
      </c>
      <c r="E21" s="8">
        <v>250</v>
      </c>
      <c r="F21" s="8">
        <v>250</v>
      </c>
      <c r="G21" s="8">
        <v>250</v>
      </c>
      <c r="H21" s="8">
        <v>250</v>
      </c>
      <c r="I21" s="8">
        <v>250</v>
      </c>
      <c r="J21" s="8">
        <v>250</v>
      </c>
      <c r="K21" s="8">
        <v>250</v>
      </c>
      <c r="L21" s="8">
        <v>250</v>
      </c>
      <c r="M21" s="12">
        <v>250</v>
      </c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x14ac:dyDescent="0.25">
      <c r="A22" s="31" t="s">
        <v>24</v>
      </c>
      <c r="B22" s="24">
        <v>150</v>
      </c>
      <c r="C22" s="8">
        <v>150</v>
      </c>
      <c r="D22" s="8">
        <v>150</v>
      </c>
      <c r="E22" s="8">
        <v>150</v>
      </c>
      <c r="F22" s="8">
        <v>150</v>
      </c>
      <c r="G22" s="8">
        <v>150</v>
      </c>
      <c r="H22" s="8">
        <v>150</v>
      </c>
      <c r="I22" s="8">
        <v>150</v>
      </c>
      <c r="J22" s="8">
        <v>150</v>
      </c>
      <c r="K22" s="8">
        <v>150</v>
      </c>
      <c r="L22" s="8">
        <v>150</v>
      </c>
      <c r="M22" s="12">
        <v>150</v>
      </c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x14ac:dyDescent="0.25">
      <c r="A23" s="31" t="s">
        <v>25</v>
      </c>
      <c r="B23" s="24">
        <v>60</v>
      </c>
      <c r="C23" s="8">
        <v>60</v>
      </c>
      <c r="D23" s="8">
        <v>60</v>
      </c>
      <c r="E23" s="8">
        <v>60</v>
      </c>
      <c r="F23" s="8">
        <v>60</v>
      </c>
      <c r="G23" s="8">
        <v>60</v>
      </c>
      <c r="H23" s="8">
        <v>60</v>
      </c>
      <c r="I23" s="8">
        <v>60</v>
      </c>
      <c r="J23" s="8">
        <v>60</v>
      </c>
      <c r="K23" s="8">
        <v>60</v>
      </c>
      <c r="L23" s="8">
        <v>60</v>
      </c>
      <c r="M23" s="12">
        <v>60</v>
      </c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x14ac:dyDescent="0.25">
      <c r="A24" s="31" t="s">
        <v>35</v>
      </c>
      <c r="B24" s="24">
        <v>15</v>
      </c>
      <c r="C24" s="8">
        <v>15</v>
      </c>
      <c r="D24" s="8">
        <v>15</v>
      </c>
      <c r="E24" s="8">
        <v>15</v>
      </c>
      <c r="F24" s="8">
        <v>15</v>
      </c>
      <c r="G24" s="8">
        <v>15</v>
      </c>
      <c r="H24" s="8">
        <v>15</v>
      </c>
      <c r="I24" s="8">
        <v>15</v>
      </c>
      <c r="J24" s="8">
        <v>15</v>
      </c>
      <c r="K24" s="8">
        <v>15</v>
      </c>
      <c r="L24" s="8">
        <v>15</v>
      </c>
      <c r="M24" s="12">
        <v>15</v>
      </c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x14ac:dyDescent="0.25">
      <c r="A25" s="31" t="s">
        <v>26</v>
      </c>
      <c r="B25" s="24">
        <v>10</v>
      </c>
      <c r="C25" s="8">
        <v>10</v>
      </c>
      <c r="D25" s="8">
        <v>10</v>
      </c>
      <c r="E25" s="8">
        <v>10</v>
      </c>
      <c r="F25" s="8">
        <v>10</v>
      </c>
      <c r="G25" s="8">
        <v>10</v>
      </c>
      <c r="H25" s="8">
        <v>10</v>
      </c>
      <c r="I25" s="8">
        <v>10</v>
      </c>
      <c r="J25" s="8">
        <v>10</v>
      </c>
      <c r="K25" s="8">
        <v>10</v>
      </c>
      <c r="L25" s="8">
        <v>10</v>
      </c>
      <c r="M25" s="12">
        <v>10</v>
      </c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x14ac:dyDescent="0.25">
      <c r="A26" s="31" t="s">
        <v>42</v>
      </c>
      <c r="B26" s="24">
        <v>40</v>
      </c>
      <c r="C26" s="8">
        <v>40</v>
      </c>
      <c r="D26" s="8">
        <v>40</v>
      </c>
      <c r="E26" s="8">
        <v>40</v>
      </c>
      <c r="F26" s="8">
        <v>40</v>
      </c>
      <c r="G26" s="8">
        <v>40</v>
      </c>
      <c r="H26" s="8">
        <v>40</v>
      </c>
      <c r="I26" s="8">
        <v>40</v>
      </c>
      <c r="J26" s="8">
        <v>40</v>
      </c>
      <c r="K26" s="8">
        <v>40</v>
      </c>
      <c r="L26" s="8">
        <v>40</v>
      </c>
      <c r="M26" s="12">
        <v>40</v>
      </c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x14ac:dyDescent="0.25">
      <c r="A27" s="31" t="s">
        <v>43</v>
      </c>
      <c r="B27" s="24"/>
      <c r="C27" s="8"/>
      <c r="D27" s="8"/>
      <c r="E27" s="8"/>
      <c r="F27" s="8"/>
      <c r="G27" s="8"/>
      <c r="H27" s="8"/>
      <c r="I27" s="8"/>
      <c r="J27" s="8"/>
      <c r="K27" s="8"/>
      <c r="L27" s="8"/>
      <c r="M27" s="12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s="3" customFormat="1" x14ac:dyDescent="0.25">
      <c r="A28" s="31" t="s">
        <v>44</v>
      </c>
      <c r="B28" s="25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3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s="3" customFormat="1" x14ac:dyDescent="0.25">
      <c r="A29" s="31" t="s">
        <v>50</v>
      </c>
      <c r="B29" s="26">
        <v>400</v>
      </c>
      <c r="C29" s="11">
        <v>400</v>
      </c>
      <c r="D29" s="11">
        <v>400</v>
      </c>
      <c r="E29" s="11">
        <v>400</v>
      </c>
      <c r="F29" s="11">
        <v>400</v>
      </c>
      <c r="G29" s="11">
        <v>400</v>
      </c>
      <c r="H29" s="11">
        <v>400</v>
      </c>
      <c r="I29" s="11">
        <v>400</v>
      </c>
      <c r="J29" s="11">
        <v>400</v>
      </c>
      <c r="K29" s="11">
        <v>400</v>
      </c>
      <c r="L29" s="11">
        <v>400</v>
      </c>
      <c r="M29" s="14">
        <v>400</v>
      </c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x14ac:dyDescent="0.25">
      <c r="A30" s="31"/>
      <c r="B30" s="24"/>
      <c r="C30" s="8"/>
      <c r="D30" s="8"/>
      <c r="E30" s="8"/>
      <c r="F30" s="8"/>
      <c r="G30" s="8"/>
      <c r="H30" s="8"/>
      <c r="I30" s="8"/>
      <c r="J30" s="8"/>
      <c r="K30" s="8"/>
      <c r="L30" s="8"/>
      <c r="M30" s="12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x14ac:dyDescent="0.25">
      <c r="A31" s="33" t="s">
        <v>52</v>
      </c>
      <c r="B31" s="24">
        <f>-(SUM(B18:B29))</f>
        <v>-2620</v>
      </c>
      <c r="C31" s="8">
        <f t="shared" ref="C31:M31" si="1">-(SUM(C18:C29))</f>
        <v>-2620</v>
      </c>
      <c r="D31" s="8">
        <f t="shared" si="1"/>
        <v>-2620</v>
      </c>
      <c r="E31" s="8">
        <f t="shared" si="1"/>
        <v>-2620</v>
      </c>
      <c r="F31" s="8">
        <f t="shared" si="1"/>
        <v>-2620</v>
      </c>
      <c r="G31" s="8">
        <f t="shared" si="1"/>
        <v>-2620</v>
      </c>
      <c r="H31" s="8">
        <f t="shared" si="1"/>
        <v>-2620</v>
      </c>
      <c r="I31" s="8">
        <f t="shared" si="1"/>
        <v>-2620</v>
      </c>
      <c r="J31" s="8">
        <f t="shared" si="1"/>
        <v>-2620</v>
      </c>
      <c r="K31" s="8">
        <f t="shared" si="1"/>
        <v>-2620</v>
      </c>
      <c r="L31" s="8">
        <f t="shared" si="1"/>
        <v>-2620</v>
      </c>
      <c r="M31" s="12">
        <f t="shared" si="1"/>
        <v>-2620</v>
      </c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x14ac:dyDescent="0.25">
      <c r="A32" s="31"/>
      <c r="B32" s="24"/>
      <c r="C32" s="8"/>
      <c r="D32" s="8"/>
      <c r="E32" s="8"/>
      <c r="F32" s="8"/>
      <c r="G32" s="8"/>
      <c r="H32" s="8"/>
      <c r="I32" s="8"/>
      <c r="J32" s="8"/>
      <c r="K32" s="8"/>
      <c r="L32" s="8"/>
      <c r="M32" s="12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x14ac:dyDescent="0.25">
      <c r="A33" s="33" t="s">
        <v>27</v>
      </c>
      <c r="B33" s="24"/>
      <c r="C33" s="8"/>
      <c r="D33" s="8"/>
      <c r="E33" s="8"/>
      <c r="F33" s="8"/>
      <c r="G33" s="8"/>
      <c r="H33" s="8"/>
      <c r="I33" s="8"/>
      <c r="J33" s="8"/>
      <c r="K33" s="8"/>
      <c r="L33" s="8"/>
      <c r="M33" s="12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x14ac:dyDescent="0.25">
      <c r="A34" s="31"/>
      <c r="B34" s="24"/>
      <c r="C34" s="8"/>
      <c r="D34" s="8"/>
      <c r="E34" s="8"/>
      <c r="F34" s="8"/>
      <c r="G34" s="8"/>
      <c r="H34" s="8"/>
      <c r="I34" s="8"/>
      <c r="J34" s="8"/>
      <c r="K34" s="8"/>
      <c r="L34" s="8"/>
      <c r="M34" s="12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x14ac:dyDescent="0.25">
      <c r="A35" s="31" t="s">
        <v>28</v>
      </c>
      <c r="B35" s="24">
        <v>220</v>
      </c>
      <c r="C35" s="8">
        <v>180</v>
      </c>
      <c r="D35" s="8">
        <v>220</v>
      </c>
      <c r="E35" s="8">
        <v>200</v>
      </c>
      <c r="F35" s="8">
        <v>220</v>
      </c>
      <c r="G35" s="8">
        <v>200</v>
      </c>
      <c r="H35" s="8">
        <v>220</v>
      </c>
      <c r="I35" s="8">
        <v>220</v>
      </c>
      <c r="J35" s="8">
        <v>200</v>
      </c>
      <c r="K35" s="8">
        <v>220</v>
      </c>
      <c r="L35" s="8">
        <v>200</v>
      </c>
      <c r="M35" s="12">
        <v>300</v>
      </c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x14ac:dyDescent="0.25">
      <c r="A36" s="31" t="s">
        <v>56</v>
      </c>
      <c r="B36" s="24">
        <v>100</v>
      </c>
      <c r="C36" s="8">
        <v>100</v>
      </c>
      <c r="D36" s="8">
        <v>100</v>
      </c>
      <c r="E36" s="8">
        <v>100</v>
      </c>
      <c r="F36" s="8">
        <v>100</v>
      </c>
      <c r="G36" s="8">
        <v>100</v>
      </c>
      <c r="H36" s="8">
        <v>100</v>
      </c>
      <c r="I36" s="8">
        <v>100</v>
      </c>
      <c r="J36" s="8">
        <v>100</v>
      </c>
      <c r="K36" s="8">
        <v>100</v>
      </c>
      <c r="L36" s="8">
        <v>100</v>
      </c>
      <c r="M36" s="12">
        <v>100</v>
      </c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x14ac:dyDescent="0.25">
      <c r="A37" s="31" t="s">
        <v>57</v>
      </c>
      <c r="B37" s="24">
        <v>120</v>
      </c>
      <c r="C37" s="8">
        <v>120</v>
      </c>
      <c r="D37" s="8">
        <v>120</v>
      </c>
      <c r="E37" s="8">
        <v>120</v>
      </c>
      <c r="F37" s="8">
        <v>120</v>
      </c>
      <c r="G37" s="8">
        <v>120</v>
      </c>
      <c r="H37" s="8">
        <v>120</v>
      </c>
      <c r="I37" s="8">
        <v>120</v>
      </c>
      <c r="J37" s="8">
        <v>120</v>
      </c>
      <c r="K37" s="8">
        <v>120</v>
      </c>
      <c r="L37" s="8">
        <v>120</v>
      </c>
      <c r="M37" s="12">
        <v>120</v>
      </c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x14ac:dyDescent="0.25">
      <c r="A38" s="31" t="s">
        <v>30</v>
      </c>
      <c r="B38" s="24"/>
      <c r="C38" s="8"/>
      <c r="D38" s="8">
        <v>400</v>
      </c>
      <c r="E38" s="8"/>
      <c r="F38" s="8"/>
      <c r="G38" s="8"/>
      <c r="H38" s="8">
        <v>1000</v>
      </c>
      <c r="I38" s="8"/>
      <c r="J38" s="8"/>
      <c r="K38" s="8"/>
      <c r="L38" s="8"/>
      <c r="M38" s="12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x14ac:dyDescent="0.25">
      <c r="A39" s="31" t="s">
        <v>31</v>
      </c>
      <c r="B39" s="24">
        <v>150</v>
      </c>
      <c r="C39" s="8"/>
      <c r="D39" s="8">
        <v>150</v>
      </c>
      <c r="E39" s="8"/>
      <c r="F39" s="8"/>
      <c r="G39" s="8">
        <v>200</v>
      </c>
      <c r="H39" s="8"/>
      <c r="I39" s="8"/>
      <c r="J39" s="8">
        <v>200</v>
      </c>
      <c r="K39" s="8"/>
      <c r="L39" s="8"/>
      <c r="M39" s="12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x14ac:dyDescent="0.25">
      <c r="A40" s="31" t="s">
        <v>29</v>
      </c>
      <c r="B40" s="24">
        <v>100</v>
      </c>
      <c r="C40" s="8">
        <v>100</v>
      </c>
      <c r="D40" s="8">
        <v>200</v>
      </c>
      <c r="E40" s="8">
        <v>100</v>
      </c>
      <c r="F40" s="8">
        <v>100</v>
      </c>
      <c r="G40" s="8">
        <v>200</v>
      </c>
      <c r="H40" s="8">
        <v>100</v>
      </c>
      <c r="I40" s="8">
        <v>100</v>
      </c>
      <c r="J40" s="8">
        <v>100</v>
      </c>
      <c r="K40" s="8">
        <v>100</v>
      </c>
      <c r="L40" s="8">
        <v>100</v>
      </c>
      <c r="M40" s="12">
        <v>100</v>
      </c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x14ac:dyDescent="0.25">
      <c r="A41" s="31" t="s">
        <v>32</v>
      </c>
      <c r="B41" s="24">
        <v>100</v>
      </c>
      <c r="C41" s="8"/>
      <c r="D41" s="8"/>
      <c r="E41" s="8">
        <v>200</v>
      </c>
      <c r="F41" s="8"/>
      <c r="G41" s="8"/>
      <c r="H41" s="8"/>
      <c r="I41" s="9"/>
      <c r="J41" s="8"/>
      <c r="K41" s="8">
        <v>400</v>
      </c>
      <c r="L41" s="8"/>
      <c r="M41" s="12">
        <v>200</v>
      </c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x14ac:dyDescent="0.25">
      <c r="A42" s="31" t="s">
        <v>33</v>
      </c>
      <c r="B42" s="24">
        <v>30</v>
      </c>
      <c r="C42" s="8">
        <v>30</v>
      </c>
      <c r="D42" s="8">
        <v>30</v>
      </c>
      <c r="E42" s="8">
        <v>70</v>
      </c>
      <c r="F42" s="8">
        <v>30</v>
      </c>
      <c r="G42" s="8">
        <v>30</v>
      </c>
      <c r="H42" s="8">
        <v>30</v>
      </c>
      <c r="I42" s="8">
        <v>30</v>
      </c>
      <c r="J42" s="8">
        <v>45</v>
      </c>
      <c r="K42" s="8">
        <v>30</v>
      </c>
      <c r="L42" s="8">
        <v>30</v>
      </c>
      <c r="M42" s="12">
        <v>30</v>
      </c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x14ac:dyDescent="0.25">
      <c r="A43" s="31" t="s">
        <v>34</v>
      </c>
      <c r="B43" s="24">
        <v>100</v>
      </c>
      <c r="C43" s="8">
        <v>100</v>
      </c>
      <c r="D43" s="8">
        <v>100</v>
      </c>
      <c r="E43" s="8">
        <v>100</v>
      </c>
      <c r="F43" s="8">
        <v>100</v>
      </c>
      <c r="G43" s="8">
        <v>100</v>
      </c>
      <c r="H43" s="8">
        <v>100</v>
      </c>
      <c r="I43" s="8">
        <v>100</v>
      </c>
      <c r="J43" s="8">
        <v>100</v>
      </c>
      <c r="K43" s="8">
        <v>100</v>
      </c>
      <c r="L43" s="8">
        <v>100</v>
      </c>
      <c r="M43" s="12">
        <v>100</v>
      </c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x14ac:dyDescent="0.25">
      <c r="A44" s="31" t="s">
        <v>37</v>
      </c>
      <c r="B44" s="24"/>
      <c r="C44" s="8"/>
      <c r="D44" s="8"/>
      <c r="E44" s="8"/>
      <c r="F44" s="8"/>
      <c r="G44" s="8"/>
      <c r="H44" s="8">
        <v>800</v>
      </c>
      <c r="I44" s="8"/>
      <c r="J44" s="8"/>
      <c r="K44" s="8"/>
      <c r="L44" s="8">
        <v>800</v>
      </c>
      <c r="M44" s="12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x14ac:dyDescent="0.25">
      <c r="A45" s="31" t="s">
        <v>58</v>
      </c>
      <c r="B45" s="24">
        <v>210</v>
      </c>
      <c r="C45" s="8">
        <v>180</v>
      </c>
      <c r="D45" s="8">
        <v>210</v>
      </c>
      <c r="E45" s="8">
        <v>200</v>
      </c>
      <c r="F45" s="8">
        <v>210</v>
      </c>
      <c r="G45" s="8">
        <v>190</v>
      </c>
      <c r="H45" s="8">
        <v>210</v>
      </c>
      <c r="I45" s="8">
        <v>210</v>
      </c>
      <c r="J45" s="8">
        <v>200</v>
      </c>
      <c r="K45" s="8">
        <v>190</v>
      </c>
      <c r="L45" s="8">
        <v>200</v>
      </c>
      <c r="M45" s="12">
        <v>210</v>
      </c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x14ac:dyDescent="0.25">
      <c r="A46" s="31" t="s">
        <v>36</v>
      </c>
      <c r="B46" s="24">
        <v>100</v>
      </c>
      <c r="C46" s="8">
        <v>100</v>
      </c>
      <c r="D46" s="8">
        <v>100</v>
      </c>
      <c r="E46" s="8">
        <v>100</v>
      </c>
      <c r="F46" s="8">
        <v>100</v>
      </c>
      <c r="G46" s="8">
        <v>150</v>
      </c>
      <c r="H46" s="8">
        <v>150</v>
      </c>
      <c r="I46" s="8">
        <v>150</v>
      </c>
      <c r="J46" s="8">
        <v>100</v>
      </c>
      <c r="K46" s="8">
        <v>100</v>
      </c>
      <c r="L46" s="8">
        <v>100</v>
      </c>
      <c r="M46" s="12">
        <v>200</v>
      </c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x14ac:dyDescent="0.25">
      <c r="A47" s="31" t="s">
        <v>38</v>
      </c>
      <c r="B47" s="24"/>
      <c r="C47" s="8">
        <v>300</v>
      </c>
      <c r="D47" s="8"/>
      <c r="E47" s="8"/>
      <c r="F47" s="8"/>
      <c r="G47" s="8"/>
      <c r="H47" s="8"/>
      <c r="I47" s="8"/>
      <c r="J47" s="8"/>
      <c r="K47" s="8"/>
      <c r="L47" s="8"/>
      <c r="M47" s="12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x14ac:dyDescent="0.25">
      <c r="A48" s="31" t="s">
        <v>63</v>
      </c>
      <c r="B48" s="24"/>
      <c r="C48" s="8"/>
      <c r="D48" s="8"/>
      <c r="E48" s="8"/>
      <c r="F48" s="8"/>
      <c r="G48" s="8"/>
      <c r="H48" s="8"/>
      <c r="I48" s="8"/>
      <c r="J48" s="8"/>
      <c r="K48" s="8"/>
      <c r="L48" s="8"/>
      <c r="M48" s="12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x14ac:dyDescent="0.25">
      <c r="A49" s="31" t="s">
        <v>66</v>
      </c>
      <c r="B49" s="24"/>
      <c r="C49" s="8"/>
      <c r="D49" s="8"/>
      <c r="E49" s="8"/>
      <c r="F49" s="8"/>
      <c r="G49" s="8"/>
      <c r="H49" s="8"/>
      <c r="I49" s="8"/>
      <c r="J49" s="8"/>
      <c r="K49" s="8"/>
      <c r="L49" s="8"/>
      <c r="M49" s="12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x14ac:dyDescent="0.25">
      <c r="A50" s="31" t="s">
        <v>64</v>
      </c>
      <c r="B50" s="24"/>
      <c r="C50" s="8"/>
      <c r="D50" s="8"/>
      <c r="E50" s="8"/>
      <c r="F50" s="8"/>
      <c r="G50" s="8"/>
      <c r="H50" s="8"/>
      <c r="I50" s="8"/>
      <c r="J50" s="8"/>
      <c r="K50" s="8"/>
      <c r="L50" s="8"/>
      <c r="M50" s="12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x14ac:dyDescent="0.25">
      <c r="A51" s="31" t="s">
        <v>65</v>
      </c>
      <c r="B51" s="24"/>
      <c r="C51" s="8"/>
      <c r="D51" s="8"/>
      <c r="E51" s="8"/>
      <c r="F51" s="8"/>
      <c r="G51" s="8"/>
      <c r="H51" s="8"/>
      <c r="I51" s="8"/>
      <c r="J51" s="8"/>
      <c r="K51" s="8"/>
      <c r="L51" s="8"/>
      <c r="M51" s="12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x14ac:dyDescent="0.25">
      <c r="A52" s="31" t="s">
        <v>45</v>
      </c>
      <c r="B52" s="24">
        <v>15</v>
      </c>
      <c r="C52" s="8">
        <v>10</v>
      </c>
      <c r="D52" s="8">
        <v>20</v>
      </c>
      <c r="E52" s="8">
        <v>10</v>
      </c>
      <c r="F52" s="8">
        <v>15</v>
      </c>
      <c r="G52" s="8">
        <v>65</v>
      </c>
      <c r="H52" s="8">
        <v>40</v>
      </c>
      <c r="I52" s="8">
        <v>10</v>
      </c>
      <c r="J52" s="8"/>
      <c r="K52" s="8">
        <v>15</v>
      </c>
      <c r="L52" s="8">
        <v>10</v>
      </c>
      <c r="M52" s="12">
        <v>10</v>
      </c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x14ac:dyDescent="0.25">
      <c r="A53" s="31" t="s">
        <v>46</v>
      </c>
      <c r="B53" s="24"/>
      <c r="C53" s="8"/>
      <c r="D53" s="8"/>
      <c r="E53" s="8">
        <v>200</v>
      </c>
      <c r="F53" s="8"/>
      <c r="G53" s="8"/>
      <c r="H53" s="8"/>
      <c r="I53" s="8"/>
      <c r="J53" s="8"/>
      <c r="K53" s="8">
        <v>300</v>
      </c>
      <c r="L53" s="8"/>
      <c r="M53" s="12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x14ac:dyDescent="0.25">
      <c r="A54" s="31" t="s">
        <v>47</v>
      </c>
      <c r="B54" s="24"/>
      <c r="C54" s="8"/>
      <c r="D54" s="8"/>
      <c r="E54" s="8"/>
      <c r="F54" s="8"/>
      <c r="G54" s="8"/>
      <c r="H54" s="8"/>
      <c r="I54" s="8"/>
      <c r="J54" s="8"/>
      <c r="K54" s="8"/>
      <c r="L54" s="8"/>
      <c r="M54" s="12">
        <v>500</v>
      </c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x14ac:dyDescent="0.25">
      <c r="A55" s="31" t="s">
        <v>48</v>
      </c>
      <c r="B55" s="24"/>
      <c r="C55" s="8"/>
      <c r="D55" s="8"/>
      <c r="E55" s="8"/>
      <c r="F55" s="8"/>
      <c r="G55" s="8"/>
      <c r="H55" s="8"/>
      <c r="I55" s="8"/>
      <c r="J55" s="8"/>
      <c r="K55" s="8"/>
      <c r="L55" s="8"/>
      <c r="M55" s="12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x14ac:dyDescent="0.25">
      <c r="A56" s="31" t="s">
        <v>49</v>
      </c>
      <c r="B56" s="24"/>
      <c r="C56" s="8"/>
      <c r="D56" s="8"/>
      <c r="E56" s="8"/>
      <c r="F56" s="8"/>
      <c r="G56" s="8"/>
      <c r="H56" s="8"/>
      <c r="I56" s="8"/>
      <c r="J56" s="8"/>
      <c r="K56" s="8"/>
      <c r="L56" s="8"/>
      <c r="M56" s="12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x14ac:dyDescent="0.25">
      <c r="A57" s="31"/>
      <c r="B57" s="24"/>
      <c r="C57" s="8"/>
      <c r="D57" s="8"/>
      <c r="E57" s="8"/>
      <c r="F57" s="8"/>
      <c r="G57" s="8"/>
      <c r="H57" s="8"/>
      <c r="I57" s="8"/>
      <c r="J57" s="8"/>
      <c r="K57" s="8"/>
      <c r="L57" s="8"/>
      <c r="M57" s="12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x14ac:dyDescent="0.25">
      <c r="A58" s="33" t="s">
        <v>55</v>
      </c>
      <c r="B58" s="24">
        <f>-(SUM(B35:B56))</f>
        <v>-1245</v>
      </c>
      <c r="C58" s="8">
        <f t="shared" ref="C58:M58" si="2">-(SUM(C35:C56))</f>
        <v>-1220</v>
      </c>
      <c r="D58" s="8">
        <f t="shared" si="2"/>
        <v>-1650</v>
      </c>
      <c r="E58" s="8">
        <f t="shared" si="2"/>
        <v>-1400</v>
      </c>
      <c r="F58" s="8">
        <f t="shared" si="2"/>
        <v>-995</v>
      </c>
      <c r="G58" s="8">
        <f t="shared" si="2"/>
        <v>-1355</v>
      </c>
      <c r="H58" s="8">
        <f t="shared" si="2"/>
        <v>-2870</v>
      </c>
      <c r="I58" s="8">
        <f t="shared" si="2"/>
        <v>-1040</v>
      </c>
      <c r="J58" s="8">
        <f t="shared" si="2"/>
        <v>-1165</v>
      </c>
      <c r="K58" s="8">
        <f t="shared" si="2"/>
        <v>-1675</v>
      </c>
      <c r="L58" s="8">
        <f t="shared" si="2"/>
        <v>-1760</v>
      </c>
      <c r="M58" s="12">
        <f t="shared" si="2"/>
        <v>-1870</v>
      </c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x14ac:dyDescent="0.25">
      <c r="A59" s="31"/>
      <c r="B59" s="24"/>
      <c r="C59" s="8"/>
      <c r="D59" s="8"/>
      <c r="E59" s="8"/>
      <c r="F59" s="8"/>
      <c r="G59" s="8"/>
      <c r="H59" s="8"/>
      <c r="I59" s="8"/>
      <c r="J59" s="8"/>
      <c r="K59" s="8"/>
      <c r="L59" s="8"/>
      <c r="M59" s="12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ht="18.75" x14ac:dyDescent="0.3">
      <c r="A60" s="32" t="s">
        <v>53</v>
      </c>
      <c r="B60" s="24">
        <f>B31+B58</f>
        <v>-3865</v>
      </c>
      <c r="C60" s="8">
        <f t="shared" ref="C60:M60" si="3">C31+C58</f>
        <v>-3840</v>
      </c>
      <c r="D60" s="8">
        <f t="shared" si="3"/>
        <v>-4270</v>
      </c>
      <c r="E60" s="8">
        <f t="shared" si="3"/>
        <v>-4020</v>
      </c>
      <c r="F60" s="8">
        <f t="shared" si="3"/>
        <v>-3615</v>
      </c>
      <c r="G60" s="8">
        <f t="shared" si="3"/>
        <v>-3975</v>
      </c>
      <c r="H60" s="8">
        <f t="shared" si="3"/>
        <v>-5490</v>
      </c>
      <c r="I60" s="8">
        <f t="shared" si="3"/>
        <v>-3660</v>
      </c>
      <c r="J60" s="8">
        <f t="shared" si="3"/>
        <v>-3785</v>
      </c>
      <c r="K60" s="8">
        <f t="shared" si="3"/>
        <v>-4295</v>
      </c>
      <c r="L60" s="8">
        <f t="shared" si="3"/>
        <v>-4380</v>
      </c>
      <c r="M60" s="12">
        <f t="shared" si="3"/>
        <v>-4490</v>
      </c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ht="15.75" thickBot="1" x14ac:dyDescent="0.3">
      <c r="A61" s="34"/>
      <c r="B61" s="2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8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ht="20.25" thickBot="1" x14ac:dyDescent="0.35">
      <c r="A62" s="35" t="s">
        <v>54</v>
      </c>
      <c r="B62" s="28">
        <f t="shared" ref="B62:M62" si="4">B60+B12</f>
        <v>285</v>
      </c>
      <c r="C62" s="19">
        <f t="shared" si="4"/>
        <v>160</v>
      </c>
      <c r="D62" s="19">
        <f t="shared" si="4"/>
        <v>80</v>
      </c>
      <c r="E62" s="19">
        <f t="shared" si="4"/>
        <v>-20</v>
      </c>
      <c r="F62" s="19">
        <f t="shared" si="4"/>
        <v>535</v>
      </c>
      <c r="G62" s="19">
        <f t="shared" si="4"/>
        <v>425</v>
      </c>
      <c r="H62" s="19">
        <f t="shared" si="4"/>
        <v>-1340</v>
      </c>
      <c r="I62" s="19">
        <f t="shared" si="4"/>
        <v>340</v>
      </c>
      <c r="J62" s="19">
        <f t="shared" si="4"/>
        <v>365</v>
      </c>
      <c r="K62" s="19">
        <f t="shared" si="4"/>
        <v>-295</v>
      </c>
      <c r="L62" s="19">
        <f t="shared" si="4"/>
        <v>-230</v>
      </c>
      <c r="M62" s="20">
        <f t="shared" si="4"/>
        <v>-490</v>
      </c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2:23" x14ac:dyDescent="0.2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2:23" x14ac:dyDescent="0.2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2:23" x14ac:dyDescent="0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2:23" x14ac:dyDescent="0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2:23" x14ac:dyDescent="0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2:23" x14ac:dyDescent="0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2:23" x14ac:dyDescent="0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2:23" x14ac:dyDescent="0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2:23" x14ac:dyDescent="0.2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2:23" x14ac:dyDescent="0.2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2:23" x14ac:dyDescent="0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2:23" x14ac:dyDescent="0.2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2:23" x14ac:dyDescent="0.2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2:23" x14ac:dyDescent="0.2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2:23" x14ac:dyDescent="0.2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2:23" x14ac:dyDescent="0.2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2:23" x14ac:dyDescent="0.2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2:23" x14ac:dyDescent="0.2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2:23" x14ac:dyDescent="0.2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2:23" x14ac:dyDescent="0.2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2:23" x14ac:dyDescent="0.2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2:23" x14ac:dyDescent="0.2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2:23" x14ac:dyDescent="0.2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2:23" x14ac:dyDescent="0.2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2:23" x14ac:dyDescent="0.2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2:23" x14ac:dyDescent="0.2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2:23" x14ac:dyDescent="0.2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2:23" x14ac:dyDescent="0.2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2:23" x14ac:dyDescent="0.2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2:23" x14ac:dyDescent="0.2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2:23" x14ac:dyDescent="0.2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2:23" x14ac:dyDescent="0.2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2:23" x14ac:dyDescent="0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2:23" x14ac:dyDescent="0.2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2:23" x14ac:dyDescent="0.2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2:23" x14ac:dyDescent="0.2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2:23" x14ac:dyDescent="0.2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2:23" x14ac:dyDescent="0.2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2:23" x14ac:dyDescent="0.2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2:23" x14ac:dyDescent="0.2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2:23" x14ac:dyDescent="0.2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2:23" x14ac:dyDescent="0.2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2:23" x14ac:dyDescent="0.2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2:23" x14ac:dyDescent="0.2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2:23" x14ac:dyDescent="0.2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2:23" x14ac:dyDescent="0.2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2:23" x14ac:dyDescent="0.2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2:23" x14ac:dyDescent="0.2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2:23" x14ac:dyDescent="0.2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2:23" x14ac:dyDescent="0.2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2:23" x14ac:dyDescent="0.2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2:23" x14ac:dyDescent="0.2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2:23" x14ac:dyDescent="0.2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2:23" x14ac:dyDescent="0.2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2:23" x14ac:dyDescent="0.2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2:23" x14ac:dyDescent="0.2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2:23" x14ac:dyDescent="0.2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2:23" x14ac:dyDescent="0.2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2:23" x14ac:dyDescent="0.2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2:23" x14ac:dyDescent="0.2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2:23" x14ac:dyDescent="0.2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2:23" x14ac:dyDescent="0.2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2:23" x14ac:dyDescent="0.2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2:23" x14ac:dyDescent="0.2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2:23" x14ac:dyDescent="0.2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2:23" x14ac:dyDescent="0.2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2:23" x14ac:dyDescent="0.2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2:23" x14ac:dyDescent="0.2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2:23" x14ac:dyDescent="0.2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2:23" x14ac:dyDescent="0.2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2:23" x14ac:dyDescent="0.2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2:23" x14ac:dyDescent="0.2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2:23" x14ac:dyDescent="0.2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2:23" x14ac:dyDescent="0.2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2:23" x14ac:dyDescent="0.2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2:23" x14ac:dyDescent="0.2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2:23" x14ac:dyDescent="0.2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2:23" x14ac:dyDescent="0.2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2:23" x14ac:dyDescent="0.2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2:23" x14ac:dyDescent="0.2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2:23" x14ac:dyDescent="0.2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2:23" x14ac:dyDescent="0.2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2:23" x14ac:dyDescent="0.2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spans="2:23" x14ac:dyDescent="0.2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spans="2:23" x14ac:dyDescent="0.2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2:23" x14ac:dyDescent="0.2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2:23" x14ac:dyDescent="0.2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spans="2:23" x14ac:dyDescent="0.2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spans="2:23" x14ac:dyDescent="0.2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</row>
    <row r="154" spans="2:23" x14ac:dyDescent="0.2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spans="2:23" x14ac:dyDescent="0.2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spans="2:23" x14ac:dyDescent="0.2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2:23" x14ac:dyDescent="0.2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2:23" x14ac:dyDescent="0.2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spans="2:23" x14ac:dyDescent="0.2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spans="2:23" x14ac:dyDescent="0.2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spans="2:23" x14ac:dyDescent="0.2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spans="2:23" x14ac:dyDescent="0.2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pans="2:23" x14ac:dyDescent="0.2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spans="2:23" x14ac:dyDescent="0.2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spans="2:23" x14ac:dyDescent="0.2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spans="2:23" x14ac:dyDescent="0.2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spans="2:23" x14ac:dyDescent="0.2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spans="2:23" x14ac:dyDescent="0.2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pans="2:23" x14ac:dyDescent="0.2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pans="2:23" x14ac:dyDescent="0.2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pans="2:23" x14ac:dyDescent="0.2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pans="2:23" x14ac:dyDescent="0.2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spans="2:23" x14ac:dyDescent="0.2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spans="2:23" x14ac:dyDescent="0.2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spans="2:23" x14ac:dyDescent="0.2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spans="2:23" x14ac:dyDescent="0.2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spans="2:23" x14ac:dyDescent="0.2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spans="2:23" x14ac:dyDescent="0.2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spans="2:23" x14ac:dyDescent="0.2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spans="2:23" x14ac:dyDescent="0.2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spans="2:23" x14ac:dyDescent="0.2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spans="2:23" x14ac:dyDescent="0.2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spans="2:23" x14ac:dyDescent="0.2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spans="2:23" x14ac:dyDescent="0.2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</row>
    <row r="185" spans="2:23" x14ac:dyDescent="0.2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spans="2:23" x14ac:dyDescent="0.2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spans="2:23" x14ac:dyDescent="0.2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spans="2:23" x14ac:dyDescent="0.2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spans="2:23" x14ac:dyDescent="0.2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spans="2:23" x14ac:dyDescent="0.2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spans="2:23" x14ac:dyDescent="0.2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spans="2:23" x14ac:dyDescent="0.2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spans="2:23" x14ac:dyDescent="0.2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spans="2:23" x14ac:dyDescent="0.2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spans="2:23" x14ac:dyDescent="0.2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spans="2:23" x14ac:dyDescent="0.2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spans="2:23" x14ac:dyDescent="0.2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spans="2:23" x14ac:dyDescent="0.2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spans="2:23" x14ac:dyDescent="0.2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spans="2:23" x14ac:dyDescent="0.2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spans="2:23" x14ac:dyDescent="0.2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spans="2:23" x14ac:dyDescent="0.2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spans="2:23" x14ac:dyDescent="0.2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</row>
    <row r="204" spans="2:23" x14ac:dyDescent="0.2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5" spans="2:23" x14ac:dyDescent="0.2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spans="2:23" x14ac:dyDescent="0.2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spans="2:23" x14ac:dyDescent="0.2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spans="2:23" x14ac:dyDescent="0.2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 spans="2:23" x14ac:dyDescent="0.2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</row>
    <row r="210" spans="2:23" x14ac:dyDescent="0.2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 spans="2:23" x14ac:dyDescent="0.2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 spans="2:23" x14ac:dyDescent="0.2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spans="2:23" x14ac:dyDescent="0.2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 spans="2:23" x14ac:dyDescent="0.2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 spans="2:23" x14ac:dyDescent="0.2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 spans="2:23" x14ac:dyDescent="0.2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spans="2:23" x14ac:dyDescent="0.2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 spans="2:23" x14ac:dyDescent="0.2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spans="2:23" x14ac:dyDescent="0.2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spans="2:23" x14ac:dyDescent="0.2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 spans="2:23" x14ac:dyDescent="0.2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</row>
    <row r="222" spans="2:23" x14ac:dyDescent="0.2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</row>
    <row r="223" spans="2:23" x14ac:dyDescent="0.2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</row>
    <row r="224" spans="2:23" x14ac:dyDescent="0.2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</row>
    <row r="225" spans="2:23" x14ac:dyDescent="0.2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</row>
    <row r="226" spans="2:23" x14ac:dyDescent="0.2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</row>
    <row r="227" spans="2:23" x14ac:dyDescent="0.2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</row>
    <row r="228" spans="2:23" x14ac:dyDescent="0.2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</row>
    <row r="229" spans="2:23" x14ac:dyDescent="0.2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</row>
    <row r="230" spans="2:23" x14ac:dyDescent="0.2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</row>
    <row r="231" spans="2:23" x14ac:dyDescent="0.2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</row>
    <row r="232" spans="2:23" x14ac:dyDescent="0.2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</row>
    <row r="233" spans="2:23" x14ac:dyDescent="0.2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</row>
    <row r="234" spans="2:23" x14ac:dyDescent="0.2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</row>
    <row r="235" spans="2:23" x14ac:dyDescent="0.2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</row>
    <row r="236" spans="2:23" x14ac:dyDescent="0.2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</row>
    <row r="237" spans="2:23" x14ac:dyDescent="0.2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</row>
    <row r="238" spans="2:23" x14ac:dyDescent="0.2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</row>
    <row r="239" spans="2:23" x14ac:dyDescent="0.2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</row>
    <row r="240" spans="2:23" x14ac:dyDescent="0.2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</row>
    <row r="241" spans="2:23" x14ac:dyDescent="0.2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</row>
    <row r="242" spans="2:23" x14ac:dyDescent="0.2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</row>
    <row r="243" spans="2:23" x14ac:dyDescent="0.2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</row>
    <row r="244" spans="2:23" x14ac:dyDescent="0.2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</row>
    <row r="245" spans="2:23" x14ac:dyDescent="0.2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</row>
    <row r="246" spans="2:23" x14ac:dyDescent="0.2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</row>
    <row r="247" spans="2:23" x14ac:dyDescent="0.2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</row>
    <row r="248" spans="2:23" x14ac:dyDescent="0.2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</row>
    <row r="249" spans="2:23" x14ac:dyDescent="0.2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</row>
    <row r="250" spans="2:23" x14ac:dyDescent="0.2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</row>
    <row r="251" spans="2:23" x14ac:dyDescent="0.2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</row>
    <row r="252" spans="2:23" x14ac:dyDescent="0.2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</row>
    <row r="253" spans="2:23" x14ac:dyDescent="0.2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</row>
    <row r="254" spans="2:23" x14ac:dyDescent="0.2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</row>
    <row r="255" spans="2:23" x14ac:dyDescent="0.2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</row>
    <row r="256" spans="2:23" x14ac:dyDescent="0.2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</row>
    <row r="257" spans="2:23" x14ac:dyDescent="0.2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</row>
    <row r="258" spans="2:23" x14ac:dyDescent="0.2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</row>
    <row r="259" spans="2:23" x14ac:dyDescent="0.2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</row>
    <row r="260" spans="2:23" x14ac:dyDescent="0.2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</row>
    <row r="261" spans="2:23" x14ac:dyDescent="0.2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</row>
    <row r="262" spans="2:23" x14ac:dyDescent="0.2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</row>
    <row r="263" spans="2:23" x14ac:dyDescent="0.2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</row>
    <row r="264" spans="2:23" x14ac:dyDescent="0.2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</row>
    <row r="265" spans="2:23" x14ac:dyDescent="0.2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</row>
    <row r="266" spans="2:23" x14ac:dyDescent="0.2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</row>
    <row r="267" spans="2:23" x14ac:dyDescent="0.2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</row>
    <row r="268" spans="2:23" x14ac:dyDescent="0.2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</row>
    <row r="269" spans="2:23" x14ac:dyDescent="0.2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</row>
    <row r="270" spans="2:23" x14ac:dyDescent="0.2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</row>
    <row r="271" spans="2:23" x14ac:dyDescent="0.2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</row>
    <row r="272" spans="2:23" x14ac:dyDescent="0.2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</row>
    <row r="273" spans="2:23" x14ac:dyDescent="0.2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</row>
    <row r="274" spans="2:23" x14ac:dyDescent="0.2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</row>
    <row r="275" spans="2:23" x14ac:dyDescent="0.2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</row>
    <row r="276" spans="2:23" x14ac:dyDescent="0.2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</row>
    <row r="277" spans="2:23" x14ac:dyDescent="0.2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</row>
    <row r="278" spans="2:23" x14ac:dyDescent="0.2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</row>
    <row r="279" spans="2:23" x14ac:dyDescent="0.2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</row>
    <row r="280" spans="2:23" x14ac:dyDescent="0.2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</row>
    <row r="281" spans="2:23" x14ac:dyDescent="0.2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</row>
    <row r="282" spans="2:23" x14ac:dyDescent="0.2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</row>
    <row r="283" spans="2:23" x14ac:dyDescent="0.2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</row>
    <row r="284" spans="2:23" x14ac:dyDescent="0.2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</row>
    <row r="285" spans="2:23" x14ac:dyDescent="0.2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</row>
    <row r="286" spans="2:23" x14ac:dyDescent="0.2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</row>
    <row r="287" spans="2:23" x14ac:dyDescent="0.2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</row>
    <row r="288" spans="2:23" x14ac:dyDescent="0.2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</row>
    <row r="289" spans="2:23" x14ac:dyDescent="0.2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</row>
    <row r="290" spans="2:23" x14ac:dyDescent="0.2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</row>
    <row r="291" spans="2:23" x14ac:dyDescent="0.2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</row>
    <row r="292" spans="2:23" x14ac:dyDescent="0.2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</row>
    <row r="293" spans="2:23" x14ac:dyDescent="0.2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</row>
    <row r="294" spans="2:23" x14ac:dyDescent="0.2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</row>
    <row r="295" spans="2:23" x14ac:dyDescent="0.2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</row>
    <row r="296" spans="2:23" x14ac:dyDescent="0.2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</row>
    <row r="297" spans="2:23" x14ac:dyDescent="0.2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</row>
    <row r="298" spans="2:23" x14ac:dyDescent="0.2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</row>
    <row r="299" spans="2:23" x14ac:dyDescent="0.2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</row>
    <row r="300" spans="2:23" x14ac:dyDescent="0.2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</row>
    <row r="301" spans="2:23" x14ac:dyDescent="0.2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</row>
    <row r="302" spans="2:23" x14ac:dyDescent="0.2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</row>
    <row r="303" spans="2:23" x14ac:dyDescent="0.2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</row>
    <row r="304" spans="2:23" x14ac:dyDescent="0.2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</row>
    <row r="305" spans="2:23" x14ac:dyDescent="0.2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</row>
    <row r="306" spans="2:23" x14ac:dyDescent="0.2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</row>
    <row r="307" spans="2:23" x14ac:dyDescent="0.2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</row>
    <row r="308" spans="2:23" x14ac:dyDescent="0.2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</row>
    <row r="309" spans="2:23" x14ac:dyDescent="0.2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</row>
    <row r="310" spans="2:23" x14ac:dyDescent="0.2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</row>
    <row r="311" spans="2:23" x14ac:dyDescent="0.2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</row>
    <row r="312" spans="2:23" x14ac:dyDescent="0.2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</row>
    <row r="313" spans="2:23" x14ac:dyDescent="0.2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</row>
    <row r="314" spans="2:23" x14ac:dyDescent="0.2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</row>
    <row r="315" spans="2:23" x14ac:dyDescent="0.2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</row>
    <row r="316" spans="2:23" x14ac:dyDescent="0.2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</row>
    <row r="317" spans="2:23" x14ac:dyDescent="0.2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</row>
    <row r="318" spans="2:23" x14ac:dyDescent="0.2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</row>
    <row r="319" spans="2:23" x14ac:dyDescent="0.2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</row>
    <row r="320" spans="2:23" x14ac:dyDescent="0.2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</row>
    <row r="321" spans="2:23" x14ac:dyDescent="0.2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</row>
    <row r="322" spans="2:23" x14ac:dyDescent="0.2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</row>
    <row r="323" spans="2:23" x14ac:dyDescent="0.2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</row>
    <row r="324" spans="2:23" x14ac:dyDescent="0.2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</row>
    <row r="325" spans="2:23" x14ac:dyDescent="0.2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</row>
    <row r="326" spans="2:23" x14ac:dyDescent="0.2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</row>
    <row r="327" spans="2:23" x14ac:dyDescent="0.2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</row>
    <row r="328" spans="2:23" x14ac:dyDescent="0.2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</row>
    <row r="329" spans="2:23" x14ac:dyDescent="0.2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</row>
    <row r="330" spans="2:23" x14ac:dyDescent="0.2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</row>
    <row r="331" spans="2:23" x14ac:dyDescent="0.2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</row>
    <row r="332" spans="2:23" x14ac:dyDescent="0.2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</row>
    <row r="333" spans="2:23" x14ac:dyDescent="0.2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</row>
    <row r="334" spans="2:23" x14ac:dyDescent="0.2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</row>
    <row r="335" spans="2:23" x14ac:dyDescent="0.2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</row>
    <row r="336" spans="2:23" x14ac:dyDescent="0.2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</row>
    <row r="337" spans="2:23" x14ac:dyDescent="0.2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</row>
    <row r="338" spans="2:23" x14ac:dyDescent="0.2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</row>
    <row r="339" spans="2:23" x14ac:dyDescent="0.2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</row>
    <row r="340" spans="2:23" x14ac:dyDescent="0.2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</row>
    <row r="341" spans="2:23" x14ac:dyDescent="0.2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</row>
    <row r="342" spans="2:23" x14ac:dyDescent="0.2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</row>
    <row r="343" spans="2:23" x14ac:dyDescent="0.2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</row>
    <row r="344" spans="2:23" x14ac:dyDescent="0.2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</row>
    <row r="345" spans="2:23" x14ac:dyDescent="0.2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</row>
    <row r="346" spans="2:23" x14ac:dyDescent="0.2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</row>
    <row r="347" spans="2:23" x14ac:dyDescent="0.2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</row>
    <row r="348" spans="2:23" x14ac:dyDescent="0.2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</row>
    <row r="349" spans="2:23" x14ac:dyDescent="0.2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</row>
    <row r="350" spans="2:23" x14ac:dyDescent="0.2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</row>
    <row r="351" spans="2:23" x14ac:dyDescent="0.2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</row>
    <row r="352" spans="2:23" x14ac:dyDescent="0.2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</row>
    <row r="353" spans="2:23" x14ac:dyDescent="0.2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</row>
    <row r="354" spans="2:23" x14ac:dyDescent="0.2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</row>
    <row r="355" spans="2:23" x14ac:dyDescent="0.2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</row>
    <row r="356" spans="2:23" x14ac:dyDescent="0.2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</row>
    <row r="357" spans="2:23" x14ac:dyDescent="0.2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</row>
    <row r="358" spans="2:23" x14ac:dyDescent="0.2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</row>
    <row r="359" spans="2:23" x14ac:dyDescent="0.2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</row>
    <row r="360" spans="2:23" x14ac:dyDescent="0.2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</row>
    <row r="361" spans="2:23" x14ac:dyDescent="0.2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</row>
    <row r="362" spans="2:23" x14ac:dyDescent="0.2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</row>
    <row r="363" spans="2:23" x14ac:dyDescent="0.2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</row>
    <row r="364" spans="2:23" x14ac:dyDescent="0.2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</row>
    <row r="365" spans="2:23" x14ac:dyDescent="0.2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</row>
    <row r="366" spans="2:23" x14ac:dyDescent="0.2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</row>
    <row r="367" spans="2:23" x14ac:dyDescent="0.2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</row>
    <row r="368" spans="2:23" x14ac:dyDescent="0.2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</row>
    <row r="369" spans="2:23" x14ac:dyDescent="0.2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</row>
    <row r="370" spans="2:23" x14ac:dyDescent="0.2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</row>
    <row r="371" spans="2:23" x14ac:dyDescent="0.2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</row>
    <row r="372" spans="2:23" x14ac:dyDescent="0.2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</row>
    <row r="373" spans="2:23" x14ac:dyDescent="0.2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</row>
    <row r="374" spans="2:23" x14ac:dyDescent="0.2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</row>
    <row r="375" spans="2:23" x14ac:dyDescent="0.2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</row>
    <row r="376" spans="2:23" x14ac:dyDescent="0.2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</row>
    <row r="377" spans="2:23" x14ac:dyDescent="0.2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</row>
    <row r="378" spans="2:23" x14ac:dyDescent="0.2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</row>
    <row r="379" spans="2:23" x14ac:dyDescent="0.2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</row>
    <row r="380" spans="2:23" x14ac:dyDescent="0.2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</row>
    <row r="381" spans="2:23" x14ac:dyDescent="0.2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</row>
    <row r="382" spans="2:23" x14ac:dyDescent="0.2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</row>
    <row r="383" spans="2:23" x14ac:dyDescent="0.2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</row>
    <row r="384" spans="2:23" x14ac:dyDescent="0.2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</row>
    <row r="385" spans="2:23" x14ac:dyDescent="0.2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</row>
    <row r="386" spans="2:23" x14ac:dyDescent="0.2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</row>
    <row r="387" spans="2:23" x14ac:dyDescent="0.2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</row>
    <row r="388" spans="2:23" x14ac:dyDescent="0.2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</row>
    <row r="389" spans="2:23" x14ac:dyDescent="0.2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</row>
    <row r="390" spans="2:23" x14ac:dyDescent="0.2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</row>
    <row r="391" spans="2:23" x14ac:dyDescent="0.2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</row>
    <row r="392" spans="2:23" x14ac:dyDescent="0.2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</row>
    <row r="393" spans="2:23" x14ac:dyDescent="0.2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</row>
    <row r="394" spans="2:23" x14ac:dyDescent="0.2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</row>
    <row r="395" spans="2:23" x14ac:dyDescent="0.2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</row>
    <row r="396" spans="2:23" x14ac:dyDescent="0.2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</row>
    <row r="397" spans="2:23" x14ac:dyDescent="0.2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</row>
    <row r="398" spans="2:23" x14ac:dyDescent="0.2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</row>
    <row r="399" spans="2:23" x14ac:dyDescent="0.2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</row>
    <row r="400" spans="2:23" x14ac:dyDescent="0.2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</row>
    <row r="401" spans="2:23" x14ac:dyDescent="0.2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</row>
    <row r="402" spans="2:23" x14ac:dyDescent="0.2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</row>
    <row r="403" spans="2:23" x14ac:dyDescent="0.2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</row>
    <row r="404" spans="2:23" x14ac:dyDescent="0.2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</row>
    <row r="405" spans="2:23" x14ac:dyDescent="0.2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</row>
    <row r="406" spans="2:23" x14ac:dyDescent="0.2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</row>
    <row r="407" spans="2:23" x14ac:dyDescent="0.2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</row>
    <row r="408" spans="2:23" x14ac:dyDescent="0.2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</row>
    <row r="409" spans="2:23" x14ac:dyDescent="0.2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</row>
    <row r="410" spans="2:23" x14ac:dyDescent="0.2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</row>
    <row r="411" spans="2:23" x14ac:dyDescent="0.2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</row>
    <row r="412" spans="2:23" x14ac:dyDescent="0.2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</row>
    <row r="413" spans="2:23" x14ac:dyDescent="0.2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</row>
    <row r="414" spans="2:23" x14ac:dyDescent="0.2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</row>
    <row r="415" spans="2:23" x14ac:dyDescent="0.2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</row>
    <row r="416" spans="2:23" x14ac:dyDescent="0.2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</row>
    <row r="417" spans="2:23" x14ac:dyDescent="0.2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</row>
    <row r="418" spans="2:23" x14ac:dyDescent="0.2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</row>
    <row r="419" spans="2:23" x14ac:dyDescent="0.2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</row>
    <row r="420" spans="2:23" x14ac:dyDescent="0.25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</row>
    <row r="421" spans="2:23" x14ac:dyDescent="0.25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</row>
    <row r="422" spans="2:23" x14ac:dyDescent="0.25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</row>
    <row r="423" spans="2:23" x14ac:dyDescent="0.2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</row>
    <row r="424" spans="2:23" x14ac:dyDescent="0.2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</row>
    <row r="425" spans="2:23" x14ac:dyDescent="0.2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</row>
    <row r="426" spans="2:23" x14ac:dyDescent="0.2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</row>
    <row r="427" spans="2:23" x14ac:dyDescent="0.2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</row>
    <row r="428" spans="2:23" x14ac:dyDescent="0.2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</row>
    <row r="429" spans="2:23" x14ac:dyDescent="0.25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</row>
    <row r="430" spans="2:23" x14ac:dyDescent="0.2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</row>
    <row r="431" spans="2:23" x14ac:dyDescent="0.25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</row>
    <row r="432" spans="2:23" x14ac:dyDescent="0.25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</row>
    <row r="433" spans="2:23" x14ac:dyDescent="0.25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</row>
    <row r="434" spans="2:23" x14ac:dyDescent="0.25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</row>
    <row r="435" spans="2:23" x14ac:dyDescent="0.25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</row>
    <row r="436" spans="2:23" x14ac:dyDescent="0.2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</row>
    <row r="437" spans="2:23" x14ac:dyDescent="0.25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</row>
    <row r="438" spans="2:23" x14ac:dyDescent="0.25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</row>
    <row r="439" spans="2:23" x14ac:dyDescent="0.2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</row>
    <row r="440" spans="2:23" x14ac:dyDescent="0.25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</row>
    <row r="441" spans="2:23" x14ac:dyDescent="0.2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</row>
    <row r="442" spans="2:23" x14ac:dyDescent="0.25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</row>
    <row r="443" spans="2:23" x14ac:dyDescent="0.25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</row>
    <row r="444" spans="2:23" x14ac:dyDescent="0.25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</row>
    <row r="445" spans="2:23" x14ac:dyDescent="0.25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</row>
    <row r="446" spans="2:23" x14ac:dyDescent="0.25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</row>
    <row r="447" spans="2:23" x14ac:dyDescent="0.25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</row>
    <row r="448" spans="2:23" x14ac:dyDescent="0.25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</row>
    <row r="449" spans="2:23" x14ac:dyDescent="0.25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</row>
    <row r="450" spans="2:23" x14ac:dyDescent="0.2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</row>
    <row r="451" spans="2:23" x14ac:dyDescent="0.25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</row>
    <row r="452" spans="2:23" x14ac:dyDescent="0.2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</row>
    <row r="453" spans="2:23" x14ac:dyDescent="0.25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</row>
    <row r="454" spans="2:23" x14ac:dyDescent="0.25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</row>
    <row r="455" spans="2:23" x14ac:dyDescent="0.25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</row>
    <row r="456" spans="2:23" x14ac:dyDescent="0.25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</row>
    <row r="457" spans="2:23" x14ac:dyDescent="0.25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</row>
    <row r="458" spans="2:23" x14ac:dyDescent="0.2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</row>
    <row r="459" spans="2:23" x14ac:dyDescent="0.25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</row>
    <row r="460" spans="2:23" x14ac:dyDescent="0.25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</row>
    <row r="461" spans="2:23" x14ac:dyDescent="0.25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</row>
    <row r="462" spans="2:23" x14ac:dyDescent="0.25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</row>
    <row r="463" spans="2:23" x14ac:dyDescent="0.25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</row>
    <row r="464" spans="2:23" x14ac:dyDescent="0.25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</row>
    <row r="465" spans="2:23" x14ac:dyDescent="0.25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</row>
    <row r="466" spans="2:23" x14ac:dyDescent="0.25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</row>
    <row r="467" spans="2:23" x14ac:dyDescent="0.25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</row>
    <row r="468" spans="2:23" x14ac:dyDescent="0.25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</row>
    <row r="469" spans="2:23" x14ac:dyDescent="0.25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</row>
    <row r="470" spans="2:23" x14ac:dyDescent="0.25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</row>
    <row r="471" spans="2:23" x14ac:dyDescent="0.25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</row>
    <row r="472" spans="2:23" x14ac:dyDescent="0.25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</row>
    <row r="473" spans="2:23" x14ac:dyDescent="0.25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</row>
    <row r="474" spans="2:23" x14ac:dyDescent="0.25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</row>
    <row r="475" spans="2:23" x14ac:dyDescent="0.25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</row>
    <row r="476" spans="2:23" x14ac:dyDescent="0.25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</row>
    <row r="477" spans="2:23" x14ac:dyDescent="0.25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</row>
    <row r="478" spans="2:23" x14ac:dyDescent="0.25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</row>
    <row r="479" spans="2:23" x14ac:dyDescent="0.25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</row>
    <row r="480" spans="2:23" x14ac:dyDescent="0.25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</row>
    <row r="481" spans="2:23" x14ac:dyDescent="0.25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</row>
    <row r="482" spans="2:23" x14ac:dyDescent="0.25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</row>
    <row r="483" spans="2:23" x14ac:dyDescent="0.25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</row>
    <row r="484" spans="2:23" x14ac:dyDescent="0.25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</row>
    <row r="485" spans="2:23" x14ac:dyDescent="0.25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</row>
    <row r="486" spans="2:23" x14ac:dyDescent="0.25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</row>
    <row r="487" spans="2:23" x14ac:dyDescent="0.25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</row>
    <row r="488" spans="2:23" x14ac:dyDescent="0.25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</row>
    <row r="489" spans="2:23" x14ac:dyDescent="0.25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</row>
    <row r="490" spans="2:23" x14ac:dyDescent="0.25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</row>
    <row r="491" spans="2:23" x14ac:dyDescent="0.25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</row>
    <row r="492" spans="2:23" x14ac:dyDescent="0.25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</row>
    <row r="493" spans="2:23" x14ac:dyDescent="0.25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</row>
    <row r="494" spans="2:23" x14ac:dyDescent="0.25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</row>
    <row r="495" spans="2:23" x14ac:dyDescent="0.25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</row>
    <row r="496" spans="2:23" x14ac:dyDescent="0.25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</row>
    <row r="497" spans="2:23" x14ac:dyDescent="0.25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</row>
    <row r="498" spans="2:23" x14ac:dyDescent="0.25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</row>
    <row r="499" spans="2:23" x14ac:dyDescent="0.25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</row>
    <row r="500" spans="2:23" x14ac:dyDescent="0.25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</row>
    <row r="501" spans="2:23" x14ac:dyDescent="0.25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</row>
    <row r="502" spans="2:23" x14ac:dyDescent="0.25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</row>
    <row r="503" spans="2:23" x14ac:dyDescent="0.25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</row>
    <row r="504" spans="2:23" x14ac:dyDescent="0.25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</row>
    <row r="505" spans="2:23" x14ac:dyDescent="0.25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</row>
    <row r="506" spans="2:23" x14ac:dyDescent="0.25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</row>
    <row r="507" spans="2:23" x14ac:dyDescent="0.25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</row>
    <row r="508" spans="2:23" x14ac:dyDescent="0.25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</row>
    <row r="509" spans="2:23" x14ac:dyDescent="0.25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</row>
    <row r="510" spans="2:23" x14ac:dyDescent="0.25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</row>
    <row r="511" spans="2:23" x14ac:dyDescent="0.25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</row>
    <row r="512" spans="2:23" x14ac:dyDescent="0.25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</row>
    <row r="513" spans="2:23" x14ac:dyDescent="0.25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</row>
    <row r="514" spans="2:23" x14ac:dyDescent="0.25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</row>
    <row r="515" spans="2:23" x14ac:dyDescent="0.25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</row>
    <row r="516" spans="2:23" x14ac:dyDescent="0.25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</row>
    <row r="517" spans="2:23" x14ac:dyDescent="0.25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</row>
    <row r="518" spans="2:23" x14ac:dyDescent="0.25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</row>
    <row r="519" spans="2:23" x14ac:dyDescent="0.25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</row>
    <row r="520" spans="2:23" x14ac:dyDescent="0.25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</row>
    <row r="521" spans="2:23" x14ac:dyDescent="0.25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</row>
    <row r="522" spans="2:23" x14ac:dyDescent="0.25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</row>
    <row r="523" spans="2:23" x14ac:dyDescent="0.25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</row>
    <row r="524" spans="2:23" x14ac:dyDescent="0.25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</row>
    <row r="525" spans="2:23" x14ac:dyDescent="0.25"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</row>
    <row r="526" spans="2:23" x14ac:dyDescent="0.25"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</row>
    <row r="527" spans="2:23" x14ac:dyDescent="0.25"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</row>
    <row r="528" spans="2:23" x14ac:dyDescent="0.25"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</row>
    <row r="529" spans="2:23" x14ac:dyDescent="0.25"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</row>
    <row r="530" spans="2:23" x14ac:dyDescent="0.25"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</row>
    <row r="531" spans="2:23" x14ac:dyDescent="0.25"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</row>
    <row r="532" spans="2:23" x14ac:dyDescent="0.25"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</row>
    <row r="533" spans="2:23" x14ac:dyDescent="0.25"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</row>
    <row r="534" spans="2:23" x14ac:dyDescent="0.25"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</row>
    <row r="535" spans="2:23" x14ac:dyDescent="0.25"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</row>
    <row r="536" spans="2:23" x14ac:dyDescent="0.25"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</row>
    <row r="537" spans="2:23" x14ac:dyDescent="0.25"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</row>
    <row r="538" spans="2:23" x14ac:dyDescent="0.25"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</row>
    <row r="539" spans="2:23" x14ac:dyDescent="0.25"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</row>
    <row r="540" spans="2:23" x14ac:dyDescent="0.25"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</row>
    <row r="541" spans="2:23" x14ac:dyDescent="0.25"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</row>
    <row r="542" spans="2:23" x14ac:dyDescent="0.25"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</row>
    <row r="543" spans="2:23" x14ac:dyDescent="0.25"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</row>
    <row r="544" spans="2:23" x14ac:dyDescent="0.25"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</row>
    <row r="545" spans="2:23" x14ac:dyDescent="0.25"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</row>
    <row r="546" spans="2:23" x14ac:dyDescent="0.25"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</row>
    <row r="547" spans="2:23" x14ac:dyDescent="0.25"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</row>
    <row r="548" spans="2:23" x14ac:dyDescent="0.25"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</row>
    <row r="549" spans="2:23" x14ac:dyDescent="0.25"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</row>
    <row r="550" spans="2:23" x14ac:dyDescent="0.25"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</row>
    <row r="551" spans="2:23" x14ac:dyDescent="0.25"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</row>
    <row r="552" spans="2:23" x14ac:dyDescent="0.25"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</row>
    <row r="553" spans="2:23" x14ac:dyDescent="0.25"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</row>
    <row r="554" spans="2:23" x14ac:dyDescent="0.25"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</row>
    <row r="555" spans="2:23" x14ac:dyDescent="0.25"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</row>
    <row r="556" spans="2:23" x14ac:dyDescent="0.25"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</row>
    <row r="557" spans="2:23" x14ac:dyDescent="0.25"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</row>
    <row r="558" spans="2:23" x14ac:dyDescent="0.25"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</row>
    <row r="559" spans="2:23" x14ac:dyDescent="0.25"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</row>
    <row r="560" spans="2:23" x14ac:dyDescent="0.25"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</row>
    <row r="561" spans="2:23" x14ac:dyDescent="0.25"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</row>
    <row r="562" spans="2:23" x14ac:dyDescent="0.25"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</row>
    <row r="563" spans="2:23" x14ac:dyDescent="0.25"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</row>
    <row r="564" spans="2:23" x14ac:dyDescent="0.25"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</row>
    <row r="565" spans="2:23" x14ac:dyDescent="0.25"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</row>
    <row r="566" spans="2:23" x14ac:dyDescent="0.25"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</row>
    <row r="567" spans="2:23" x14ac:dyDescent="0.25"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</row>
    <row r="568" spans="2:23" x14ac:dyDescent="0.25"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</row>
    <row r="569" spans="2:23" x14ac:dyDescent="0.25"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</row>
    <row r="570" spans="2:23" x14ac:dyDescent="0.25"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</row>
    <row r="571" spans="2:23" x14ac:dyDescent="0.25"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</row>
    <row r="572" spans="2:23" x14ac:dyDescent="0.25"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</row>
    <row r="573" spans="2:23" x14ac:dyDescent="0.25"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</row>
    <row r="574" spans="2:23" x14ac:dyDescent="0.25"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</row>
    <row r="575" spans="2:23" x14ac:dyDescent="0.25"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</row>
    <row r="576" spans="2:23" x14ac:dyDescent="0.25"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</row>
    <row r="577" spans="2:23" x14ac:dyDescent="0.25"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</row>
    <row r="578" spans="2:23" x14ac:dyDescent="0.25"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</row>
    <row r="579" spans="2:23" x14ac:dyDescent="0.25"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</row>
    <row r="580" spans="2:23" x14ac:dyDescent="0.25"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</row>
    <row r="581" spans="2:23" x14ac:dyDescent="0.25"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</row>
    <row r="582" spans="2:23" x14ac:dyDescent="0.25"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</row>
    <row r="583" spans="2:23" x14ac:dyDescent="0.25"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</row>
    <row r="584" spans="2:23" x14ac:dyDescent="0.25"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</row>
    <row r="585" spans="2:23" x14ac:dyDescent="0.25"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</row>
    <row r="586" spans="2:23" x14ac:dyDescent="0.25"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</row>
    <row r="587" spans="2:23" x14ac:dyDescent="0.25"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</row>
    <row r="588" spans="2:23" x14ac:dyDescent="0.25"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</row>
    <row r="589" spans="2:23" x14ac:dyDescent="0.25"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</row>
    <row r="590" spans="2:23" x14ac:dyDescent="0.25"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</row>
    <row r="591" spans="2:23" x14ac:dyDescent="0.25"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</row>
    <row r="592" spans="2:23" x14ac:dyDescent="0.25"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</row>
    <row r="593" spans="2:23" x14ac:dyDescent="0.25"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</row>
    <row r="594" spans="2:23" x14ac:dyDescent="0.25"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</row>
    <row r="595" spans="2:23" x14ac:dyDescent="0.25"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</row>
    <row r="596" spans="2:23" x14ac:dyDescent="0.25"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</row>
    <row r="597" spans="2:23" x14ac:dyDescent="0.25"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</row>
    <row r="598" spans="2:23" x14ac:dyDescent="0.25"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</row>
    <row r="599" spans="2:23" x14ac:dyDescent="0.25"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</row>
    <row r="600" spans="2:23" x14ac:dyDescent="0.25"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</row>
    <row r="601" spans="2:23" x14ac:dyDescent="0.25"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</row>
    <row r="602" spans="2:23" x14ac:dyDescent="0.25"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</row>
    <row r="603" spans="2:23" x14ac:dyDescent="0.25"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</row>
    <row r="604" spans="2:23" x14ac:dyDescent="0.25"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</row>
    <row r="605" spans="2:23" x14ac:dyDescent="0.25"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</row>
    <row r="606" spans="2:23" x14ac:dyDescent="0.25"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</row>
    <row r="607" spans="2:23" x14ac:dyDescent="0.25"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</row>
    <row r="608" spans="2:23" x14ac:dyDescent="0.25"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</row>
    <row r="609" spans="2:23" x14ac:dyDescent="0.25"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</row>
    <row r="610" spans="2:23" x14ac:dyDescent="0.25"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</row>
    <row r="611" spans="2:23" x14ac:dyDescent="0.25"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</row>
    <row r="612" spans="2:23" x14ac:dyDescent="0.25"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</row>
    <row r="613" spans="2:23" x14ac:dyDescent="0.25"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</row>
    <row r="614" spans="2:23" x14ac:dyDescent="0.25"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</row>
    <row r="615" spans="2:23" x14ac:dyDescent="0.25"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</row>
    <row r="616" spans="2:23" x14ac:dyDescent="0.25"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</row>
    <row r="617" spans="2:23" x14ac:dyDescent="0.25"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</row>
    <row r="618" spans="2:23" x14ac:dyDescent="0.25"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</row>
    <row r="619" spans="2:23" x14ac:dyDescent="0.25"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</row>
    <row r="620" spans="2:23" x14ac:dyDescent="0.25"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</row>
    <row r="621" spans="2:23" x14ac:dyDescent="0.25"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</row>
    <row r="622" spans="2:23" x14ac:dyDescent="0.25"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</row>
    <row r="623" spans="2:23" x14ac:dyDescent="0.25"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</row>
    <row r="624" spans="2:23" x14ac:dyDescent="0.25"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</row>
    <row r="625" spans="2:23" x14ac:dyDescent="0.25"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</row>
    <row r="626" spans="2:23" x14ac:dyDescent="0.25"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</row>
    <row r="627" spans="2:23" x14ac:dyDescent="0.25"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</row>
    <row r="628" spans="2:23" x14ac:dyDescent="0.25"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</row>
    <row r="629" spans="2:23" x14ac:dyDescent="0.25"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</row>
    <row r="630" spans="2:23" x14ac:dyDescent="0.25"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</row>
    <row r="631" spans="2:23" x14ac:dyDescent="0.25"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</row>
    <row r="632" spans="2:23" x14ac:dyDescent="0.25"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</row>
    <row r="633" spans="2:23" x14ac:dyDescent="0.25"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</row>
    <row r="634" spans="2:23" x14ac:dyDescent="0.25"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</row>
    <row r="635" spans="2:23" x14ac:dyDescent="0.25"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</row>
    <row r="636" spans="2:23" x14ac:dyDescent="0.25"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</row>
    <row r="637" spans="2:23" x14ac:dyDescent="0.25"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</row>
    <row r="638" spans="2:23" x14ac:dyDescent="0.25"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</row>
    <row r="639" spans="2:23" x14ac:dyDescent="0.25"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</row>
    <row r="640" spans="2:23" x14ac:dyDescent="0.25"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</row>
    <row r="641" spans="2:23" x14ac:dyDescent="0.25"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</row>
    <row r="642" spans="2:23" x14ac:dyDescent="0.25"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</row>
    <row r="643" spans="2:23" x14ac:dyDescent="0.25"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</row>
    <row r="644" spans="2:23" x14ac:dyDescent="0.25"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</row>
    <row r="645" spans="2:23" x14ac:dyDescent="0.25"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</row>
    <row r="646" spans="2:23" x14ac:dyDescent="0.25"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</row>
    <row r="647" spans="2:23" x14ac:dyDescent="0.25"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</row>
    <row r="648" spans="2:23" x14ac:dyDescent="0.25"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</row>
    <row r="649" spans="2:23" x14ac:dyDescent="0.25"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</row>
  </sheetData>
  <mergeCells count="1">
    <mergeCell ref="A1:M1"/>
  </mergeCell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opLeftCell="A22" workbookViewId="0">
      <selection activeCell="A38" sqref="A38"/>
    </sheetView>
  </sheetViews>
  <sheetFormatPr defaultRowHeight="15" x14ac:dyDescent="0.25"/>
  <cols>
    <col min="1" max="1" width="28.28515625" bestFit="1" customWidth="1"/>
    <col min="2" max="2" width="11.85546875" bestFit="1" customWidth="1"/>
    <col min="3" max="14" width="11" customWidth="1"/>
  </cols>
  <sheetData>
    <row r="1" spans="1:14" ht="19.5" thickBot="1" x14ac:dyDescent="0.35">
      <c r="A1" s="48" t="s">
        <v>62</v>
      </c>
      <c r="B1" s="49"/>
      <c r="C1" s="49"/>
      <c r="D1" s="51"/>
      <c r="E1" s="50"/>
      <c r="F1" s="7"/>
      <c r="G1" s="7"/>
      <c r="H1" s="7"/>
      <c r="I1" s="7"/>
      <c r="J1" s="7"/>
      <c r="K1" s="7"/>
      <c r="L1" s="7"/>
      <c r="M1" s="7"/>
      <c r="N1" s="7"/>
    </row>
    <row r="2" spans="1:14" ht="15.75" thickBot="1" x14ac:dyDescent="0.3">
      <c r="A2" s="29" t="s">
        <v>59</v>
      </c>
      <c r="B2" s="23" t="s">
        <v>60</v>
      </c>
      <c r="C2" s="21" t="s">
        <v>67</v>
      </c>
      <c r="D2" s="52" t="s">
        <v>68</v>
      </c>
      <c r="E2" s="22" t="s">
        <v>61</v>
      </c>
      <c r="F2" s="2"/>
      <c r="G2" s="2"/>
      <c r="H2" s="2"/>
      <c r="I2" s="2"/>
      <c r="J2" s="2"/>
      <c r="K2" s="2"/>
      <c r="L2" s="2"/>
      <c r="M2" s="2"/>
      <c r="N2" s="2"/>
    </row>
    <row r="3" spans="1:14" ht="17.25" x14ac:dyDescent="0.3">
      <c r="A3" s="44" t="str">
        <f>'Budget Prévisionnel'!A3</f>
        <v>Revenus</v>
      </c>
      <c r="B3" s="45"/>
      <c r="C3" s="46"/>
      <c r="D3" s="53"/>
      <c r="E3" s="47"/>
      <c r="F3" s="4"/>
      <c r="G3" s="4"/>
      <c r="H3" s="4"/>
      <c r="I3" s="4"/>
      <c r="J3" s="4"/>
      <c r="K3" s="4"/>
      <c r="L3" s="4"/>
      <c r="M3" s="4"/>
      <c r="N3" s="4"/>
    </row>
    <row r="4" spans="1:14" x14ac:dyDescent="0.25">
      <c r="A4" s="31"/>
      <c r="B4" s="24"/>
      <c r="C4" s="9"/>
      <c r="D4" s="54"/>
      <c r="E4" s="12"/>
      <c r="F4" s="4"/>
      <c r="G4" s="4"/>
      <c r="H4" s="4"/>
      <c r="I4" s="4"/>
      <c r="J4" s="4"/>
      <c r="K4" s="4"/>
      <c r="L4" s="4"/>
      <c r="M4" s="4"/>
      <c r="N4" s="4"/>
    </row>
    <row r="5" spans="1:14" x14ac:dyDescent="0.25">
      <c r="A5" s="31" t="str">
        <f>'Budget Prévisionnel'!A5</f>
        <v>Salaire Conjoint 1</v>
      </c>
      <c r="B5" s="24">
        <f>SUM('Budget Prévisionnel'!B5:M5)</f>
        <v>21600</v>
      </c>
      <c r="C5" s="8">
        <f>MAX('Budget Prévisionnel'!B5:M5)</f>
        <v>1800</v>
      </c>
      <c r="D5" s="55">
        <f>MIN('Budget Prévisionnel'!B5:M5)</f>
        <v>1800</v>
      </c>
      <c r="E5" s="12">
        <f>B5/12</f>
        <v>1800</v>
      </c>
      <c r="F5" s="4"/>
      <c r="G5" s="4"/>
      <c r="H5" s="4"/>
      <c r="I5" s="4"/>
      <c r="J5" s="4"/>
      <c r="K5" s="4"/>
      <c r="L5" s="4"/>
      <c r="M5" s="4"/>
      <c r="N5" s="4"/>
    </row>
    <row r="6" spans="1:14" x14ac:dyDescent="0.25">
      <c r="A6" s="31" t="str">
        <f>'Budget Prévisionnel'!A6</f>
        <v>Salaire Conjoint 2</v>
      </c>
      <c r="B6" s="24">
        <f>SUM('Budget Prévisionnel'!B6:M6)</f>
        <v>26400</v>
      </c>
      <c r="C6" s="8">
        <f>MAX('Budget Prévisionnel'!B6:M6)</f>
        <v>2200</v>
      </c>
      <c r="D6" s="55">
        <f>MIN('Budget Prévisionnel'!B6:M6)</f>
        <v>2200</v>
      </c>
      <c r="E6" s="12">
        <f t="shared" ref="E6:E60" si="0">B6/12</f>
        <v>2200</v>
      </c>
      <c r="F6" s="4"/>
      <c r="G6" s="4"/>
      <c r="H6" s="4"/>
      <c r="I6" s="4"/>
      <c r="J6" s="4"/>
      <c r="K6" s="4"/>
      <c r="L6" s="4"/>
      <c r="M6" s="4"/>
      <c r="N6" s="4"/>
    </row>
    <row r="7" spans="1:14" x14ac:dyDescent="0.25">
      <c r="A7" s="31" t="str">
        <f>'Budget Prévisionnel'!A7</f>
        <v>Prestations</v>
      </c>
      <c r="B7" s="24">
        <f>SUM('Budget Prévisionnel'!B7:M7)</f>
        <v>900</v>
      </c>
      <c r="C7" s="8">
        <f>MAX('Budget Prévisionnel'!B7:M7)</f>
        <v>150</v>
      </c>
      <c r="D7" s="55">
        <f>MIN('Budget Prévisionnel'!B7:M7)</f>
        <v>150</v>
      </c>
      <c r="E7" s="12">
        <f t="shared" si="0"/>
        <v>75</v>
      </c>
      <c r="F7" s="4"/>
      <c r="G7" s="4"/>
      <c r="H7" s="4"/>
      <c r="I7" s="4"/>
      <c r="J7" s="4"/>
      <c r="K7" s="4"/>
      <c r="L7" s="4"/>
      <c r="M7" s="4"/>
      <c r="N7" s="4"/>
    </row>
    <row r="8" spans="1:14" x14ac:dyDescent="0.25">
      <c r="A8" s="31" t="str">
        <f>'Budget Prévisionnel'!A8</f>
        <v>Autres Revenu 1</v>
      </c>
      <c r="B8" s="24">
        <f>SUM('Budget Prévisionnel'!B8:M8)</f>
        <v>600</v>
      </c>
      <c r="C8" s="8">
        <f>MAX('Budget Prévisionnel'!B8:M8)</f>
        <v>400</v>
      </c>
      <c r="D8" s="55">
        <f>MIN('Budget Prévisionnel'!B8:M8)</f>
        <v>200</v>
      </c>
      <c r="E8" s="12">
        <f t="shared" si="0"/>
        <v>50</v>
      </c>
      <c r="F8" s="4"/>
      <c r="G8" s="4"/>
      <c r="H8" s="4"/>
      <c r="I8" s="4"/>
      <c r="J8" s="4"/>
      <c r="K8" s="4"/>
      <c r="L8" s="4"/>
      <c r="M8" s="4"/>
      <c r="N8" s="4"/>
    </row>
    <row r="9" spans="1:14" x14ac:dyDescent="0.25">
      <c r="A9" s="31" t="str">
        <f>'Budget Prévisionnel'!A9</f>
        <v>Autres Revenu 2</v>
      </c>
      <c r="B9" s="24">
        <f>SUM('Budget Prévisionnel'!B9:M9)</f>
        <v>0</v>
      </c>
      <c r="C9" s="8">
        <f>MAX('Budget Prévisionnel'!B9:M9)</f>
        <v>0</v>
      </c>
      <c r="D9" s="55">
        <f>MIN('Budget Prévisionnel'!B9:M9)</f>
        <v>0</v>
      </c>
      <c r="E9" s="12">
        <f t="shared" si="0"/>
        <v>0</v>
      </c>
      <c r="F9" s="4"/>
      <c r="G9" s="4"/>
      <c r="H9" s="4"/>
      <c r="I9" s="4"/>
      <c r="J9" s="4"/>
      <c r="K9" s="4"/>
      <c r="L9" s="4"/>
      <c r="M9" s="4"/>
      <c r="N9" s="4"/>
    </row>
    <row r="10" spans="1:14" x14ac:dyDescent="0.25">
      <c r="A10" s="31" t="str">
        <f>'Budget Prévisionnel'!A10</f>
        <v>Autres Revenu 3</v>
      </c>
      <c r="B10" s="24">
        <f>SUM('Budget Prévisionnel'!B10:M10)</f>
        <v>0</v>
      </c>
      <c r="C10" s="8">
        <f>MAX('Budget Prévisionnel'!B10:M10)</f>
        <v>0</v>
      </c>
      <c r="D10" s="55">
        <f>MIN('Budget Prévisionnel'!B10:M10)</f>
        <v>0</v>
      </c>
      <c r="E10" s="12">
        <f t="shared" si="0"/>
        <v>0</v>
      </c>
      <c r="F10" s="4"/>
      <c r="G10" s="4"/>
      <c r="H10" s="4"/>
      <c r="I10" s="4"/>
      <c r="J10" s="4"/>
      <c r="K10" s="4"/>
      <c r="L10" s="4"/>
      <c r="M10" s="4"/>
      <c r="N10" s="4"/>
    </row>
    <row r="11" spans="1:14" x14ac:dyDescent="0.25">
      <c r="A11" s="31"/>
      <c r="B11" s="24"/>
      <c r="C11" s="8"/>
      <c r="D11" s="55"/>
      <c r="E11" s="12"/>
      <c r="F11" s="4"/>
      <c r="G11" s="4"/>
      <c r="H11" s="4"/>
      <c r="I11" s="4"/>
      <c r="J11" s="4"/>
      <c r="K11" s="4"/>
      <c r="L11" s="4"/>
      <c r="M11" s="4"/>
      <c r="N11" s="4"/>
    </row>
    <row r="12" spans="1:14" ht="18.75" x14ac:dyDescent="0.3">
      <c r="A12" s="32" t="str">
        <f>'Budget Prévisionnel'!A12</f>
        <v xml:space="preserve">Total Revenus : </v>
      </c>
      <c r="B12" s="24">
        <f>SUM('Budget Prévisionnel'!B12:M12)</f>
        <v>49500</v>
      </c>
      <c r="C12" s="8">
        <f>MAX('Budget Prévisionnel'!B12:M12)</f>
        <v>4400</v>
      </c>
      <c r="D12" s="55">
        <f>MIN('Budget Prévisionnel'!B12:M12)</f>
        <v>4000</v>
      </c>
      <c r="E12" s="12">
        <f t="shared" si="0"/>
        <v>4125</v>
      </c>
      <c r="F12" s="4"/>
      <c r="G12" s="4"/>
      <c r="H12" s="4"/>
      <c r="I12" s="4"/>
      <c r="J12" s="4"/>
      <c r="K12" s="4"/>
      <c r="L12" s="4"/>
      <c r="M12" s="4"/>
      <c r="N12" s="4"/>
    </row>
    <row r="13" spans="1:14" ht="15.75" thickBot="1" x14ac:dyDescent="0.3">
      <c r="A13" s="40"/>
      <c r="B13" s="41"/>
      <c r="C13" s="42"/>
      <c r="D13" s="56"/>
      <c r="E13" s="16"/>
      <c r="F13" s="4"/>
      <c r="G13" s="4"/>
      <c r="H13" s="4"/>
      <c r="I13" s="4"/>
      <c r="J13" s="4"/>
      <c r="K13" s="4"/>
      <c r="L13" s="4"/>
      <c r="M13" s="4"/>
      <c r="N13" s="4"/>
    </row>
    <row r="14" spans="1:14" ht="17.25" x14ac:dyDescent="0.3">
      <c r="A14" s="36" t="str">
        <f>'Budget Prévisionnel'!A14</f>
        <v>Dépenses</v>
      </c>
      <c r="B14" s="37"/>
      <c r="C14" s="43"/>
      <c r="D14" s="57"/>
      <c r="E14" s="39"/>
      <c r="F14" s="4"/>
      <c r="G14" s="4"/>
      <c r="H14" s="4"/>
      <c r="I14" s="4"/>
      <c r="J14" s="4"/>
      <c r="K14" s="4"/>
      <c r="L14" s="4"/>
      <c r="M14" s="4"/>
      <c r="N14" s="4"/>
    </row>
    <row r="15" spans="1:14" x14ac:dyDescent="0.25">
      <c r="A15" s="31"/>
      <c r="B15" s="24"/>
      <c r="C15" s="9"/>
      <c r="D15" s="54"/>
      <c r="E15" s="12"/>
      <c r="F15" s="4"/>
      <c r="G15" s="4"/>
      <c r="H15" s="4"/>
      <c r="I15" s="4"/>
      <c r="J15" s="4"/>
      <c r="K15" s="4"/>
      <c r="L15" s="4"/>
      <c r="M15" s="4"/>
      <c r="N15" s="4"/>
    </row>
    <row r="16" spans="1:14" x14ac:dyDescent="0.25">
      <c r="A16" s="33" t="str">
        <f>'Budget Prévisionnel'!A16</f>
        <v>Dépenses Fixes</v>
      </c>
      <c r="B16" s="24"/>
      <c r="C16" s="9"/>
      <c r="D16" s="54"/>
      <c r="E16" s="12"/>
      <c r="F16" s="4"/>
      <c r="G16" s="4"/>
      <c r="H16" s="4"/>
      <c r="I16" s="4"/>
      <c r="J16" s="4"/>
      <c r="K16" s="4"/>
      <c r="L16" s="4"/>
      <c r="M16" s="4"/>
      <c r="N16" s="4"/>
    </row>
    <row r="17" spans="1:14" x14ac:dyDescent="0.25">
      <c r="A17" s="31"/>
      <c r="B17" s="24"/>
      <c r="C17" s="9"/>
      <c r="D17" s="54"/>
      <c r="E17" s="12"/>
      <c r="F17" s="4"/>
      <c r="G17" s="4"/>
      <c r="H17" s="4"/>
      <c r="I17" s="4"/>
      <c r="J17" s="4"/>
      <c r="K17" s="4"/>
      <c r="L17" s="4"/>
      <c r="M17" s="4"/>
      <c r="N17" s="4"/>
    </row>
    <row r="18" spans="1:14" x14ac:dyDescent="0.25">
      <c r="A18" s="31" t="str">
        <f>'Budget Prévisionnel'!A18</f>
        <v>Loyer ou Hypothèque</v>
      </c>
      <c r="B18" s="24">
        <f>SUM('Budget Prévisionnel'!B18:M18)</f>
        <v>18000</v>
      </c>
      <c r="C18" s="8">
        <f>MAX('Budget Prévisionnel'!B18:M18)</f>
        <v>1500</v>
      </c>
      <c r="D18" s="55">
        <f>MIN('Budget Prévisionnel'!B18:M18)</f>
        <v>1500</v>
      </c>
      <c r="E18" s="12">
        <f t="shared" si="0"/>
        <v>1500</v>
      </c>
      <c r="F18" s="4"/>
      <c r="G18" s="4"/>
      <c r="H18" s="4"/>
      <c r="I18" s="4"/>
      <c r="J18" s="4"/>
      <c r="K18" s="4"/>
      <c r="L18" s="4"/>
      <c r="M18" s="4"/>
      <c r="N18" s="4"/>
    </row>
    <row r="19" spans="1:14" x14ac:dyDescent="0.25">
      <c r="A19" s="31" t="str">
        <f>'Budget Prévisionnel'!A19</f>
        <v>Paiement Véhicule 1</v>
      </c>
      <c r="B19" s="24">
        <f>SUM('Budget Prévisionnel'!B19:M19)</f>
        <v>1500</v>
      </c>
      <c r="C19" s="8">
        <f>MAX('Budget Prévisionnel'!B19:M19)</f>
        <v>125</v>
      </c>
      <c r="D19" s="55">
        <f>MIN('Budget Prévisionnel'!B19:M19)</f>
        <v>125</v>
      </c>
      <c r="E19" s="12">
        <f t="shared" si="0"/>
        <v>125</v>
      </c>
      <c r="F19" s="4"/>
      <c r="G19" s="4"/>
      <c r="H19" s="4"/>
      <c r="I19" s="4"/>
      <c r="J19" s="4"/>
      <c r="K19" s="4"/>
      <c r="L19" s="4"/>
      <c r="M19" s="4"/>
      <c r="N19" s="4"/>
    </row>
    <row r="20" spans="1:14" x14ac:dyDescent="0.25">
      <c r="A20" s="31" t="str">
        <f>'Budget Prévisionnel'!A20</f>
        <v>Paiement Véhicule 2</v>
      </c>
      <c r="B20" s="24">
        <f>SUM('Budget Prévisionnel'!B20:M20)</f>
        <v>840</v>
      </c>
      <c r="C20" s="8">
        <f>MAX('Budget Prévisionnel'!B20:M20)</f>
        <v>70</v>
      </c>
      <c r="D20" s="55">
        <f>MIN('Budget Prévisionnel'!B20:M20)</f>
        <v>70</v>
      </c>
      <c r="E20" s="12">
        <f t="shared" si="0"/>
        <v>70</v>
      </c>
      <c r="F20" s="4"/>
      <c r="G20" s="4"/>
      <c r="H20" s="4"/>
      <c r="I20" s="4"/>
      <c r="J20" s="4"/>
      <c r="K20" s="4"/>
      <c r="L20" s="4"/>
      <c r="M20" s="4"/>
      <c r="N20" s="4"/>
    </row>
    <row r="21" spans="1:14" x14ac:dyDescent="0.25">
      <c r="A21" s="31" t="str">
        <f>'Budget Prévisionnel'!A21</f>
        <v>Assurances</v>
      </c>
      <c r="B21" s="24">
        <f>SUM('Budget Prévisionnel'!B21:M21)</f>
        <v>3000</v>
      </c>
      <c r="C21" s="8">
        <f>MAX('Budget Prévisionnel'!B21:M21)</f>
        <v>250</v>
      </c>
      <c r="D21" s="55">
        <f>MIN('Budget Prévisionnel'!B21:M21)</f>
        <v>250</v>
      </c>
      <c r="E21" s="12">
        <f t="shared" si="0"/>
        <v>250</v>
      </c>
      <c r="F21" s="4"/>
      <c r="G21" s="4"/>
      <c r="H21" s="4"/>
      <c r="I21" s="4"/>
      <c r="J21" s="4"/>
      <c r="K21" s="4"/>
      <c r="L21" s="4"/>
      <c r="M21" s="4"/>
      <c r="N21" s="4"/>
    </row>
    <row r="22" spans="1:14" x14ac:dyDescent="0.25">
      <c r="A22" s="31" t="str">
        <f>'Budget Prévisionnel'!A22</f>
        <v>Téléphone</v>
      </c>
      <c r="B22" s="24">
        <f>SUM('Budget Prévisionnel'!B22:M22)</f>
        <v>1800</v>
      </c>
      <c r="C22" s="8">
        <f>MAX('Budget Prévisionnel'!B22:M22)</f>
        <v>150</v>
      </c>
      <c r="D22" s="55">
        <f>MIN('Budget Prévisionnel'!B22:M22)</f>
        <v>150</v>
      </c>
      <c r="E22" s="12">
        <f t="shared" si="0"/>
        <v>150</v>
      </c>
      <c r="F22" s="4"/>
      <c r="G22" s="4"/>
      <c r="H22" s="4"/>
      <c r="I22" s="4"/>
      <c r="J22" s="4"/>
      <c r="K22" s="4"/>
      <c r="L22" s="4"/>
      <c r="M22" s="4"/>
      <c r="N22" s="4"/>
    </row>
    <row r="23" spans="1:14" x14ac:dyDescent="0.25">
      <c r="A23" s="31" t="str">
        <f>'Budget Prévisionnel'!A23</f>
        <v>Internet</v>
      </c>
      <c r="B23" s="24">
        <f>SUM('Budget Prévisionnel'!B23:M23)</f>
        <v>720</v>
      </c>
      <c r="C23" s="8">
        <f>MAX('Budget Prévisionnel'!B23:M23)</f>
        <v>60</v>
      </c>
      <c r="D23" s="55">
        <f>MIN('Budget Prévisionnel'!B23:M23)</f>
        <v>60</v>
      </c>
      <c r="E23" s="12">
        <f t="shared" si="0"/>
        <v>60</v>
      </c>
      <c r="F23" s="4"/>
      <c r="G23" s="4"/>
      <c r="H23" s="4"/>
      <c r="I23" s="4"/>
      <c r="J23" s="4"/>
      <c r="K23" s="4"/>
      <c r="L23" s="4"/>
      <c r="M23" s="4"/>
      <c r="N23" s="4"/>
    </row>
    <row r="24" spans="1:14" x14ac:dyDescent="0.25">
      <c r="A24" s="31" t="str">
        <f>'Budget Prévisionnel'!A24</f>
        <v>Abonnements</v>
      </c>
      <c r="B24" s="24">
        <f>SUM('Budget Prévisionnel'!B24:M24)</f>
        <v>180</v>
      </c>
      <c r="C24" s="8">
        <f>MAX('Budget Prévisionnel'!B24:M24)</f>
        <v>15</v>
      </c>
      <c r="D24" s="55">
        <f>MIN('Budget Prévisionnel'!B24:M24)</f>
        <v>15</v>
      </c>
      <c r="E24" s="12">
        <f t="shared" si="0"/>
        <v>15</v>
      </c>
      <c r="F24" s="4"/>
      <c r="G24" s="4"/>
      <c r="H24" s="4"/>
      <c r="I24" s="4"/>
      <c r="J24" s="4"/>
      <c r="K24" s="4"/>
      <c r="L24" s="4"/>
      <c r="M24" s="4"/>
      <c r="N24" s="4"/>
    </row>
    <row r="25" spans="1:14" x14ac:dyDescent="0.25">
      <c r="A25" s="31" t="str">
        <f>'Budget Prévisionnel'!A25</f>
        <v>Autres Services</v>
      </c>
      <c r="B25" s="24">
        <f>SUM('Budget Prévisionnel'!B25:M25)</f>
        <v>120</v>
      </c>
      <c r="C25" s="8">
        <f>MAX('Budget Prévisionnel'!B25:M25)</f>
        <v>10</v>
      </c>
      <c r="D25" s="55">
        <f>MIN('Budget Prévisionnel'!B25:M25)</f>
        <v>10</v>
      </c>
      <c r="E25" s="12">
        <f t="shared" si="0"/>
        <v>10</v>
      </c>
      <c r="F25" s="4"/>
      <c r="G25" s="4"/>
      <c r="H25" s="4"/>
      <c r="I25" s="4"/>
      <c r="J25" s="4"/>
      <c r="K25" s="4"/>
      <c r="L25" s="4"/>
      <c r="M25" s="4"/>
      <c r="N25" s="4"/>
    </row>
    <row r="26" spans="1:14" x14ac:dyDescent="0.25">
      <c r="A26" s="31" t="str">
        <f>'Budget Prévisionnel'!A26</f>
        <v>Autre Dépense Fixe 1</v>
      </c>
      <c r="B26" s="24">
        <f>SUM('Budget Prévisionnel'!B26:M26)</f>
        <v>480</v>
      </c>
      <c r="C26" s="8">
        <f>MAX('Budget Prévisionnel'!B26:M26)</f>
        <v>40</v>
      </c>
      <c r="D26" s="55">
        <f>MIN('Budget Prévisionnel'!B26:M26)</f>
        <v>40</v>
      </c>
      <c r="E26" s="12">
        <f t="shared" si="0"/>
        <v>40</v>
      </c>
      <c r="F26" s="4"/>
      <c r="G26" s="4"/>
      <c r="H26" s="4"/>
      <c r="I26" s="4"/>
      <c r="J26" s="4"/>
      <c r="K26" s="4"/>
      <c r="L26" s="4"/>
      <c r="M26" s="4"/>
      <c r="N26" s="4"/>
    </row>
    <row r="27" spans="1:14" x14ac:dyDescent="0.25">
      <c r="A27" s="31" t="str">
        <f>'Budget Prévisionnel'!A27</f>
        <v>Autre Dépense Fixe 2</v>
      </c>
      <c r="B27" s="24">
        <f>SUM('Budget Prévisionnel'!B27:M27)</f>
        <v>0</v>
      </c>
      <c r="C27" s="8">
        <f>MAX('Budget Prévisionnel'!B27:M27)</f>
        <v>0</v>
      </c>
      <c r="D27" s="55">
        <f>MIN('Budget Prévisionnel'!B27:M27)</f>
        <v>0</v>
      </c>
      <c r="E27" s="12">
        <f t="shared" si="0"/>
        <v>0</v>
      </c>
      <c r="F27" s="4"/>
      <c r="G27" s="4"/>
      <c r="H27" s="4"/>
      <c r="I27" s="4"/>
      <c r="J27" s="4"/>
      <c r="K27" s="4"/>
      <c r="L27" s="4"/>
      <c r="M27" s="4"/>
      <c r="N27" s="4"/>
    </row>
    <row r="28" spans="1:14" x14ac:dyDescent="0.25">
      <c r="A28" s="31" t="str">
        <f>'Budget Prévisionnel'!A28</f>
        <v>Autre Dépense Fixe 3</v>
      </c>
      <c r="B28" s="24">
        <f>SUM('Budget Prévisionnel'!B28:M28)</f>
        <v>0</v>
      </c>
      <c r="C28" s="8">
        <f>MAX('Budget Prévisionnel'!B28:M28)</f>
        <v>0</v>
      </c>
      <c r="D28" s="55">
        <f>MIN('Budget Prévisionnel'!B28:M28)</f>
        <v>0</v>
      </c>
      <c r="E28" s="12">
        <f t="shared" si="0"/>
        <v>0</v>
      </c>
      <c r="F28" s="5"/>
      <c r="G28" s="5"/>
      <c r="H28" s="5"/>
      <c r="I28" s="5"/>
      <c r="J28" s="5"/>
      <c r="K28" s="5"/>
      <c r="L28" s="5"/>
      <c r="M28" s="5"/>
      <c r="N28" s="5"/>
    </row>
    <row r="29" spans="1:14" x14ac:dyDescent="0.25">
      <c r="A29" s="31" t="str">
        <f>'Budget Prévisionnel'!A29</f>
        <v>Économies</v>
      </c>
      <c r="B29" s="24">
        <f>SUM('Budget Prévisionnel'!B29:M29)</f>
        <v>4800</v>
      </c>
      <c r="C29" s="8">
        <f>MAX('Budget Prévisionnel'!B29:M29)</f>
        <v>400</v>
      </c>
      <c r="D29" s="55">
        <f>MIN('Budget Prévisionnel'!B29:M29)</f>
        <v>400</v>
      </c>
      <c r="E29" s="12">
        <f t="shared" si="0"/>
        <v>400</v>
      </c>
      <c r="F29" s="6"/>
      <c r="G29" s="6"/>
      <c r="H29" s="6"/>
      <c r="I29" s="6"/>
      <c r="J29" s="6"/>
      <c r="K29" s="6"/>
      <c r="L29" s="6"/>
      <c r="M29" s="6"/>
      <c r="N29" s="6"/>
    </row>
    <row r="30" spans="1:14" x14ac:dyDescent="0.25">
      <c r="A30" s="31"/>
      <c r="B30" s="24"/>
      <c r="C30" s="8"/>
      <c r="D30" s="55"/>
      <c r="E30" s="12"/>
      <c r="F30" s="4"/>
      <c r="G30" s="4"/>
      <c r="H30" s="4"/>
      <c r="I30" s="4"/>
      <c r="J30" s="4"/>
      <c r="K30" s="4"/>
      <c r="L30" s="4"/>
      <c r="M30" s="4"/>
      <c r="N30" s="4"/>
    </row>
    <row r="31" spans="1:14" x14ac:dyDescent="0.25">
      <c r="A31" s="33" t="str">
        <f>'Budget Prévisionnel'!A31</f>
        <v xml:space="preserve">Total Dépenses Fixes : </v>
      </c>
      <c r="B31" s="24">
        <f>SUM('Budget Prévisionnel'!B31:M31)</f>
        <v>-31440</v>
      </c>
      <c r="C31" s="8">
        <f>MIN('Budget Prévisionnel'!B31:M31)</f>
        <v>-2620</v>
      </c>
      <c r="D31" s="55">
        <f>MAX('Budget Prévisionnel'!B31:M31)</f>
        <v>-2620</v>
      </c>
      <c r="E31" s="12">
        <f t="shared" si="0"/>
        <v>-2620</v>
      </c>
      <c r="F31" s="4"/>
      <c r="G31" s="4"/>
      <c r="H31" s="4"/>
      <c r="I31" s="4"/>
      <c r="J31" s="4"/>
      <c r="K31" s="4"/>
      <c r="L31" s="4"/>
      <c r="M31" s="4"/>
      <c r="N31" s="4"/>
    </row>
    <row r="32" spans="1:14" x14ac:dyDescent="0.25">
      <c r="A32" s="31"/>
      <c r="B32" s="24"/>
      <c r="C32" s="8"/>
      <c r="D32" s="55"/>
      <c r="E32" s="12"/>
      <c r="F32" s="4"/>
      <c r="G32" s="4"/>
      <c r="H32" s="4"/>
      <c r="I32" s="4"/>
      <c r="J32" s="4"/>
      <c r="K32" s="4"/>
      <c r="L32" s="4"/>
      <c r="M32" s="4"/>
      <c r="N32" s="4"/>
    </row>
    <row r="33" spans="1:14" x14ac:dyDescent="0.25">
      <c r="A33" s="33" t="str">
        <f>'Budget Prévisionnel'!A33</f>
        <v>Dépenses Variables</v>
      </c>
      <c r="B33" s="24"/>
      <c r="C33" s="8"/>
      <c r="D33" s="55"/>
      <c r="E33" s="12"/>
      <c r="F33" s="4"/>
      <c r="G33" s="4"/>
      <c r="H33" s="4"/>
      <c r="I33" s="4"/>
      <c r="J33" s="4"/>
      <c r="K33" s="4"/>
      <c r="L33" s="4"/>
      <c r="M33" s="4"/>
      <c r="N33" s="4"/>
    </row>
    <row r="34" spans="1:14" x14ac:dyDescent="0.25">
      <c r="A34" s="31"/>
      <c r="B34" s="24"/>
      <c r="C34" s="8"/>
      <c r="D34" s="55"/>
      <c r="E34" s="12"/>
      <c r="F34" s="4"/>
      <c r="G34" s="4"/>
      <c r="H34" s="4"/>
      <c r="I34" s="4"/>
      <c r="J34" s="4"/>
      <c r="K34" s="4"/>
      <c r="L34" s="4"/>
      <c r="M34" s="4"/>
      <c r="N34" s="4"/>
    </row>
    <row r="35" spans="1:14" x14ac:dyDescent="0.25">
      <c r="A35" s="31" t="str">
        <f>'Budget Prévisionnel'!A35</f>
        <v>Nourriture</v>
      </c>
      <c r="B35" s="24">
        <f>SUM('Budget Prévisionnel'!B35:M35)</f>
        <v>2600</v>
      </c>
      <c r="C35" s="8">
        <f>MAX('Budget Prévisionnel'!B35:M35)</f>
        <v>300</v>
      </c>
      <c r="D35" s="55">
        <f>MIN('Budget Prévisionnel'!B35:M35)</f>
        <v>180</v>
      </c>
      <c r="E35" s="12">
        <f t="shared" si="0"/>
        <v>216.66666666666666</v>
      </c>
      <c r="F35" s="4"/>
      <c r="G35" s="4"/>
      <c r="H35" s="4"/>
      <c r="I35" s="4"/>
      <c r="J35" s="4"/>
      <c r="K35" s="4"/>
      <c r="L35" s="4"/>
      <c r="M35" s="4"/>
      <c r="N35" s="4"/>
    </row>
    <row r="36" spans="1:14" x14ac:dyDescent="0.25">
      <c r="A36" s="31" t="str">
        <f>'Budget Prévisionnel'!A36</f>
        <v>Essence Véhicule 1</v>
      </c>
      <c r="B36" s="24">
        <f>SUM('Budget Prévisionnel'!B36:M36)</f>
        <v>1200</v>
      </c>
      <c r="C36" s="8">
        <f>MAX('Budget Prévisionnel'!B36:M36)</f>
        <v>100</v>
      </c>
      <c r="D36" s="55">
        <f>MIN('Budget Prévisionnel'!B36:M36)</f>
        <v>100</v>
      </c>
      <c r="E36" s="12">
        <f t="shared" si="0"/>
        <v>100</v>
      </c>
      <c r="F36" s="4"/>
      <c r="G36" s="4"/>
      <c r="H36" s="4"/>
      <c r="I36" s="4"/>
      <c r="J36" s="4"/>
      <c r="K36" s="4"/>
      <c r="L36" s="4"/>
      <c r="M36" s="4"/>
      <c r="N36" s="4"/>
    </row>
    <row r="37" spans="1:14" x14ac:dyDescent="0.25">
      <c r="A37" s="31" t="str">
        <f>'Budget Prévisionnel'!A37</f>
        <v>Essence Véhicule 2</v>
      </c>
      <c r="B37" s="24">
        <f>SUM('Budget Prévisionnel'!B37:M37)</f>
        <v>1440</v>
      </c>
      <c r="C37" s="8">
        <f>MAX('Budget Prévisionnel'!B37:M37)</f>
        <v>120</v>
      </c>
      <c r="D37" s="55">
        <f>MIN('Budget Prévisionnel'!B37:M37)</f>
        <v>120</v>
      </c>
      <c r="E37" s="12">
        <f t="shared" si="0"/>
        <v>120</v>
      </c>
      <c r="F37" s="4"/>
      <c r="G37" s="4"/>
      <c r="H37" s="4"/>
      <c r="I37" s="4"/>
      <c r="J37" s="4"/>
      <c r="K37" s="4"/>
      <c r="L37" s="4"/>
      <c r="M37" s="4"/>
      <c r="N37" s="4"/>
    </row>
    <row r="38" spans="1:14" x14ac:dyDescent="0.25">
      <c r="A38" s="31" t="str">
        <f>'Budget Prévisionnel'!A38</f>
        <v>Réparations</v>
      </c>
      <c r="B38" s="24">
        <f>SUM('Budget Prévisionnel'!B38:M38)</f>
        <v>1400</v>
      </c>
      <c r="C38" s="8">
        <f>MAX('Budget Prévisionnel'!B38:M38)</f>
        <v>1000</v>
      </c>
      <c r="D38" s="55">
        <f>MIN('Budget Prévisionnel'!B38:M38)</f>
        <v>400</v>
      </c>
      <c r="E38" s="12">
        <f t="shared" si="0"/>
        <v>116.66666666666667</v>
      </c>
      <c r="F38" s="4"/>
      <c r="G38" s="4"/>
      <c r="H38" s="4"/>
      <c r="I38" s="4"/>
      <c r="J38" s="4"/>
      <c r="K38" s="4"/>
      <c r="L38" s="4"/>
      <c r="M38" s="4"/>
      <c r="N38" s="4"/>
    </row>
    <row r="39" spans="1:14" x14ac:dyDescent="0.25">
      <c r="A39" s="31" t="str">
        <f>'Budget Prévisionnel'!A39</f>
        <v>Véhicules Autres Dépenses</v>
      </c>
      <c r="B39" s="24">
        <f>SUM('Budget Prévisionnel'!B39:M39)</f>
        <v>700</v>
      </c>
      <c r="C39" s="8">
        <f>MAX('Budget Prévisionnel'!B39:M39)</f>
        <v>200</v>
      </c>
      <c r="D39" s="55">
        <f>MIN('Budget Prévisionnel'!B39:M39)</f>
        <v>150</v>
      </c>
      <c r="E39" s="12">
        <f t="shared" si="0"/>
        <v>58.333333333333336</v>
      </c>
      <c r="F39" s="4"/>
      <c r="G39" s="4"/>
      <c r="H39" s="4"/>
      <c r="I39" s="4"/>
      <c r="J39" s="4"/>
      <c r="K39" s="4"/>
      <c r="L39" s="4"/>
      <c r="M39" s="4"/>
      <c r="N39" s="4"/>
    </row>
    <row r="40" spans="1:14" x14ac:dyDescent="0.25">
      <c r="A40" s="31" t="str">
        <f>'Budget Prévisionnel'!A40</f>
        <v>Restaurant</v>
      </c>
      <c r="B40" s="24">
        <f>SUM('Budget Prévisionnel'!B40:M40)</f>
        <v>1400</v>
      </c>
      <c r="C40" s="8">
        <f>MAX('Budget Prévisionnel'!B40:M40)</f>
        <v>200</v>
      </c>
      <c r="D40" s="55">
        <f>MIN('Budget Prévisionnel'!B40:M40)</f>
        <v>100</v>
      </c>
      <c r="E40" s="12">
        <f t="shared" si="0"/>
        <v>116.66666666666667</v>
      </c>
      <c r="F40" s="4"/>
      <c r="G40" s="4"/>
      <c r="H40" s="4"/>
      <c r="I40" s="4"/>
      <c r="J40" s="4"/>
      <c r="K40" s="4"/>
      <c r="L40" s="4"/>
      <c r="M40" s="4"/>
      <c r="N40" s="4"/>
    </row>
    <row r="41" spans="1:14" x14ac:dyDescent="0.25">
      <c r="A41" s="31" t="str">
        <f>'Budget Prévisionnel'!A41</f>
        <v>Vêtements</v>
      </c>
      <c r="B41" s="24">
        <f>SUM('Budget Prévisionnel'!B41:M41)</f>
        <v>900</v>
      </c>
      <c r="C41" s="8">
        <f>MAX('Budget Prévisionnel'!B41:M41)</f>
        <v>400</v>
      </c>
      <c r="D41" s="55">
        <f>MIN('Budget Prévisionnel'!B41:M41)</f>
        <v>100</v>
      </c>
      <c r="E41" s="12">
        <f t="shared" si="0"/>
        <v>75</v>
      </c>
      <c r="F41" s="4"/>
      <c r="G41" s="4"/>
      <c r="H41" s="4"/>
      <c r="I41" s="4"/>
      <c r="K41" s="4"/>
      <c r="L41" s="4"/>
      <c r="M41" s="4"/>
      <c r="N41" s="4"/>
    </row>
    <row r="42" spans="1:14" x14ac:dyDescent="0.25">
      <c r="A42" s="31" t="str">
        <f>'Budget Prévisionnel'!A42</f>
        <v>Médicaments</v>
      </c>
      <c r="B42" s="24">
        <f>SUM('Budget Prévisionnel'!B42:M42)</f>
        <v>415</v>
      </c>
      <c r="C42" s="8">
        <f>MAX('Budget Prévisionnel'!B42:M42)</f>
        <v>70</v>
      </c>
      <c r="D42" s="55">
        <f>MIN('Budget Prévisionnel'!B42:M42)</f>
        <v>30</v>
      </c>
      <c r="E42" s="12">
        <f t="shared" si="0"/>
        <v>34.583333333333336</v>
      </c>
      <c r="F42" s="4"/>
      <c r="G42" s="4"/>
      <c r="H42" s="4"/>
      <c r="I42" s="4"/>
      <c r="J42" s="4"/>
      <c r="K42" s="4"/>
      <c r="L42" s="4"/>
      <c r="M42" s="4"/>
      <c r="N42" s="4"/>
    </row>
    <row r="43" spans="1:14" x14ac:dyDescent="0.25">
      <c r="A43" s="31" t="str">
        <f>'Budget Prévisionnel'!A43</f>
        <v>Beauté</v>
      </c>
      <c r="B43" s="24">
        <f>SUM('Budget Prévisionnel'!B43:M43)</f>
        <v>1200</v>
      </c>
      <c r="C43" s="8">
        <f>MAX('Budget Prévisionnel'!B43:M43)</f>
        <v>100</v>
      </c>
      <c r="D43" s="55">
        <f>MIN('Budget Prévisionnel'!B43:M43)</f>
        <v>100</v>
      </c>
      <c r="E43" s="12">
        <f t="shared" si="0"/>
        <v>100</v>
      </c>
      <c r="F43" s="4"/>
      <c r="G43" s="4"/>
      <c r="H43" s="4"/>
      <c r="I43" s="4"/>
      <c r="J43" s="4"/>
      <c r="K43" s="4"/>
      <c r="L43" s="4"/>
      <c r="M43" s="4"/>
      <c r="N43" s="4"/>
    </row>
    <row r="44" spans="1:14" x14ac:dyDescent="0.25">
      <c r="A44" s="31" t="str">
        <f>'Budget Prévisionnel'!A44</f>
        <v>Frais de Scolarité / Formations</v>
      </c>
      <c r="B44" s="24">
        <f>SUM('Budget Prévisionnel'!B44:M44)</f>
        <v>1600</v>
      </c>
      <c r="C44" s="8">
        <f>MAX('Budget Prévisionnel'!B44:M44)</f>
        <v>800</v>
      </c>
      <c r="D44" s="55">
        <f>MIN('Budget Prévisionnel'!B44:M44)</f>
        <v>800</v>
      </c>
      <c r="E44" s="12">
        <f t="shared" si="0"/>
        <v>133.33333333333334</v>
      </c>
      <c r="F44" s="4"/>
      <c r="G44" s="4"/>
      <c r="H44" s="4"/>
      <c r="I44" s="4"/>
      <c r="J44" s="4"/>
      <c r="K44" s="4"/>
      <c r="L44" s="4"/>
      <c r="M44" s="4"/>
      <c r="N44" s="4"/>
    </row>
    <row r="45" spans="1:14" x14ac:dyDescent="0.25">
      <c r="A45" s="31" t="str">
        <f>'Budget Prévisionnel'!A45</f>
        <v>Garderie</v>
      </c>
      <c r="B45" s="24">
        <f>SUM('Budget Prévisionnel'!B45:M45)</f>
        <v>2420</v>
      </c>
      <c r="C45" s="8">
        <f>MAX('Budget Prévisionnel'!B45:M45)</f>
        <v>210</v>
      </c>
      <c r="D45" s="55">
        <f>MIN('Budget Prévisionnel'!B45:M45)</f>
        <v>180</v>
      </c>
      <c r="E45" s="12">
        <f t="shared" si="0"/>
        <v>201.66666666666666</v>
      </c>
      <c r="F45" s="4"/>
      <c r="G45" s="4"/>
      <c r="H45" s="4"/>
      <c r="I45" s="4"/>
      <c r="J45" s="4"/>
      <c r="K45" s="4"/>
      <c r="L45" s="4"/>
      <c r="M45" s="4"/>
      <c r="N45" s="4"/>
    </row>
    <row r="46" spans="1:14" x14ac:dyDescent="0.25">
      <c r="A46" s="31" t="str">
        <f>'Budget Prévisionnel'!A46</f>
        <v>Dépendances</v>
      </c>
      <c r="B46" s="24">
        <f>SUM('Budget Prévisionnel'!B46:M46)</f>
        <v>1450</v>
      </c>
      <c r="C46" s="8">
        <f>MAX('Budget Prévisionnel'!B46:M46)</f>
        <v>200</v>
      </c>
      <c r="D46" s="55">
        <f>MIN('Budget Prévisionnel'!B46:M46)</f>
        <v>100</v>
      </c>
      <c r="E46" s="12">
        <f t="shared" si="0"/>
        <v>120.83333333333333</v>
      </c>
      <c r="F46" s="4"/>
      <c r="G46" s="4"/>
      <c r="H46" s="4"/>
      <c r="I46" s="4"/>
      <c r="J46" s="4"/>
      <c r="K46" s="4"/>
      <c r="L46" s="4"/>
      <c r="M46" s="4"/>
      <c r="N46" s="4"/>
    </row>
    <row r="47" spans="1:14" x14ac:dyDescent="0.25">
      <c r="A47" s="31" t="str">
        <f>'Budget Prévisionnel'!A47</f>
        <v>Divers/Autres</v>
      </c>
      <c r="B47" s="24">
        <f>SUM('Budget Prévisionnel'!B47:M47)</f>
        <v>300</v>
      </c>
      <c r="C47" s="8">
        <f>MAX('Budget Prévisionnel'!B47:M47)</f>
        <v>300</v>
      </c>
      <c r="D47" s="55">
        <f>MIN('Budget Prévisionnel'!B47:M47)</f>
        <v>300</v>
      </c>
      <c r="E47" s="12">
        <f t="shared" si="0"/>
        <v>25</v>
      </c>
      <c r="F47" s="4"/>
      <c r="G47" s="4"/>
      <c r="H47" s="4"/>
      <c r="I47" s="4"/>
      <c r="J47" s="4"/>
      <c r="K47" s="4"/>
      <c r="L47" s="4"/>
      <c r="M47" s="4"/>
      <c r="N47" s="4"/>
    </row>
    <row r="48" spans="1:14" x14ac:dyDescent="0.25">
      <c r="A48" s="31" t="str">
        <f>'Budget Prévisionnel'!A48</f>
        <v>Allocation Conjoint 1</v>
      </c>
      <c r="B48" s="24">
        <f>SUM('Budget Prévisionnel'!B48:M48)</f>
        <v>0</v>
      </c>
      <c r="C48" s="8">
        <f>MAX('Budget Prévisionnel'!B48:M48)</f>
        <v>0</v>
      </c>
      <c r="D48" s="55">
        <f>MIN('Budget Prévisionnel'!B48:M48)</f>
        <v>0</v>
      </c>
      <c r="E48" s="12">
        <f t="shared" si="0"/>
        <v>0</v>
      </c>
      <c r="F48" s="4"/>
      <c r="G48" s="4"/>
      <c r="H48" s="4"/>
      <c r="I48" s="4"/>
      <c r="J48" s="4"/>
      <c r="K48" s="4"/>
      <c r="L48" s="4"/>
      <c r="M48" s="4"/>
      <c r="N48" s="4"/>
    </row>
    <row r="49" spans="1:14" x14ac:dyDescent="0.25">
      <c r="A49" s="31" t="str">
        <f>'Budget Prévisionnel'!A49</f>
        <v>Allocation Conjoint 2</v>
      </c>
      <c r="B49" s="24">
        <f>SUM('Budget Prévisionnel'!B49:M49)</f>
        <v>0</v>
      </c>
      <c r="C49" s="8">
        <f>MAX('Budget Prévisionnel'!B49:M49)</f>
        <v>0</v>
      </c>
      <c r="D49" s="55">
        <f>MIN('Budget Prévisionnel'!B49:M49)</f>
        <v>0</v>
      </c>
      <c r="E49" s="12">
        <f t="shared" si="0"/>
        <v>0</v>
      </c>
      <c r="F49" s="4"/>
      <c r="G49" s="4"/>
      <c r="H49" s="4"/>
      <c r="I49" s="4"/>
      <c r="J49" s="4"/>
      <c r="K49" s="4"/>
      <c r="L49" s="4"/>
      <c r="M49" s="4"/>
      <c r="N49" s="4"/>
    </row>
    <row r="50" spans="1:14" x14ac:dyDescent="0.25">
      <c r="A50" s="31" t="str">
        <f>'Budget Prévisionnel'!A50</f>
        <v>Allocation Enfant 1</v>
      </c>
      <c r="B50" s="24">
        <f>SUM('Budget Prévisionnel'!B50:M50)</f>
        <v>0</v>
      </c>
      <c r="C50" s="8">
        <f>MAX('Budget Prévisionnel'!B50:M50)</f>
        <v>0</v>
      </c>
      <c r="D50" s="55">
        <f>MIN('Budget Prévisionnel'!B50:M50)</f>
        <v>0</v>
      </c>
      <c r="E50" s="12">
        <f t="shared" si="0"/>
        <v>0</v>
      </c>
      <c r="F50" s="4"/>
      <c r="G50" s="4"/>
      <c r="H50" s="4"/>
      <c r="I50" s="4"/>
      <c r="J50" s="4"/>
      <c r="K50" s="4"/>
      <c r="L50" s="4"/>
      <c r="M50" s="4"/>
      <c r="N50" s="4"/>
    </row>
    <row r="51" spans="1:14" x14ac:dyDescent="0.25">
      <c r="A51" s="31" t="str">
        <f>'Budget Prévisionnel'!A51</f>
        <v>Allocation Enfant 2</v>
      </c>
      <c r="B51" s="24">
        <f>SUM('Budget Prévisionnel'!B51:M51)</f>
        <v>0</v>
      </c>
      <c r="C51" s="8">
        <f>MAX('Budget Prévisionnel'!B51:M51)</f>
        <v>0</v>
      </c>
      <c r="D51" s="55">
        <f>MIN('Budget Prévisionnel'!B51:M51)</f>
        <v>0</v>
      </c>
      <c r="E51" s="12">
        <f t="shared" si="0"/>
        <v>0</v>
      </c>
      <c r="F51" s="4"/>
      <c r="G51" s="4"/>
      <c r="H51" s="4"/>
      <c r="I51" s="4"/>
      <c r="J51" s="4"/>
      <c r="K51" s="4"/>
      <c r="L51" s="4"/>
      <c r="M51" s="4"/>
      <c r="N51" s="4"/>
    </row>
    <row r="52" spans="1:14" x14ac:dyDescent="0.25">
      <c r="A52" s="31" t="str">
        <f>'Budget Prévisionnel'!A52</f>
        <v>Autre Dépense Variable 1</v>
      </c>
      <c r="B52" s="24">
        <f>SUM('Budget Prévisionnel'!B52:M52)</f>
        <v>220</v>
      </c>
      <c r="C52" s="8">
        <f>MAX('Budget Prévisionnel'!B52:M52)</f>
        <v>65</v>
      </c>
      <c r="D52" s="55">
        <f>MIN('Budget Prévisionnel'!B52:M52)</f>
        <v>10</v>
      </c>
      <c r="E52" s="12">
        <f t="shared" si="0"/>
        <v>18.333333333333332</v>
      </c>
      <c r="F52" s="4"/>
      <c r="G52" s="4"/>
      <c r="H52" s="4"/>
      <c r="I52" s="4"/>
      <c r="J52" s="4"/>
      <c r="K52" s="4"/>
      <c r="L52" s="4"/>
      <c r="M52" s="4"/>
      <c r="N52" s="4"/>
    </row>
    <row r="53" spans="1:14" x14ac:dyDescent="0.25">
      <c r="A53" s="31" t="str">
        <f>'Budget Prévisionnel'!A53</f>
        <v>Autre Dépense Variable 2</v>
      </c>
      <c r="B53" s="24">
        <f>SUM('Budget Prévisionnel'!B53:M53)</f>
        <v>500</v>
      </c>
      <c r="C53" s="8">
        <f>MAX('Budget Prévisionnel'!B53:M53)</f>
        <v>300</v>
      </c>
      <c r="D53" s="55">
        <f>MIN('Budget Prévisionnel'!B53:M53)</f>
        <v>200</v>
      </c>
      <c r="E53" s="12">
        <f t="shared" si="0"/>
        <v>41.666666666666664</v>
      </c>
      <c r="F53" s="4"/>
      <c r="G53" s="4"/>
      <c r="H53" s="4"/>
      <c r="I53" s="4"/>
      <c r="J53" s="4"/>
      <c r="K53" s="4"/>
      <c r="L53" s="4"/>
      <c r="M53" s="4"/>
      <c r="N53" s="4"/>
    </row>
    <row r="54" spans="1:14" x14ac:dyDescent="0.25">
      <c r="A54" s="31" t="str">
        <f>'Budget Prévisionnel'!A54</f>
        <v>Autre Dépense Variable 3</v>
      </c>
      <c r="B54" s="24">
        <f>SUM('Budget Prévisionnel'!B54:M54)</f>
        <v>500</v>
      </c>
      <c r="C54" s="8">
        <f>MAX('Budget Prévisionnel'!B54:M54)</f>
        <v>500</v>
      </c>
      <c r="D54" s="55">
        <f>MIN('Budget Prévisionnel'!B54:M54)</f>
        <v>500</v>
      </c>
      <c r="E54" s="12">
        <f t="shared" si="0"/>
        <v>41.666666666666664</v>
      </c>
      <c r="F54" s="4"/>
      <c r="G54" s="4"/>
      <c r="H54" s="4"/>
      <c r="I54" s="4"/>
      <c r="J54" s="4"/>
      <c r="K54" s="4"/>
      <c r="L54" s="4"/>
      <c r="M54" s="4"/>
      <c r="N54" s="4"/>
    </row>
    <row r="55" spans="1:14" x14ac:dyDescent="0.25">
      <c r="A55" s="31" t="str">
        <f>'Budget Prévisionnel'!A55</f>
        <v>Autre Dépense Variable 4</v>
      </c>
      <c r="B55" s="24">
        <f>SUM('Budget Prévisionnel'!B55:M55)</f>
        <v>0</v>
      </c>
      <c r="C55" s="8">
        <f>MAX('Budget Prévisionnel'!B55:M55)</f>
        <v>0</v>
      </c>
      <c r="D55" s="55">
        <f>MIN('Budget Prévisionnel'!B55:M55)</f>
        <v>0</v>
      </c>
      <c r="E55" s="12">
        <f t="shared" si="0"/>
        <v>0</v>
      </c>
      <c r="F55" s="4"/>
      <c r="G55" s="4"/>
      <c r="H55" s="4"/>
      <c r="I55" s="4"/>
      <c r="J55" s="4"/>
      <c r="K55" s="4"/>
      <c r="L55" s="4"/>
      <c r="M55" s="4"/>
      <c r="N55" s="4"/>
    </row>
    <row r="56" spans="1:14" x14ac:dyDescent="0.25">
      <c r="A56" s="31" t="str">
        <f>'Budget Prévisionnel'!A56</f>
        <v>Autre Dépense Variable 5</v>
      </c>
      <c r="B56" s="24">
        <f>SUM('Budget Prévisionnel'!B56:M56)</f>
        <v>0</v>
      </c>
      <c r="C56" s="8">
        <f>MAX('Budget Prévisionnel'!B56:M56)</f>
        <v>0</v>
      </c>
      <c r="D56" s="55">
        <f>MIN('Budget Prévisionnel'!B56:M56)</f>
        <v>0</v>
      </c>
      <c r="E56" s="12">
        <f t="shared" si="0"/>
        <v>0</v>
      </c>
      <c r="F56" s="4"/>
      <c r="G56" s="4"/>
      <c r="H56" s="4"/>
      <c r="I56" s="4"/>
      <c r="J56" s="4"/>
      <c r="K56" s="4"/>
      <c r="L56" s="4"/>
      <c r="M56" s="4"/>
      <c r="N56" s="4"/>
    </row>
    <row r="57" spans="1:14" x14ac:dyDescent="0.25">
      <c r="A57" s="31"/>
      <c r="B57" s="24"/>
      <c r="C57" s="8"/>
      <c r="D57" s="55"/>
      <c r="E57" s="12"/>
      <c r="F57" s="4"/>
      <c r="G57" s="4"/>
      <c r="H57" s="4"/>
      <c r="I57" s="4"/>
      <c r="J57" s="4"/>
      <c r="K57" s="4"/>
      <c r="L57" s="4"/>
      <c r="M57" s="4"/>
      <c r="N57" s="4"/>
    </row>
    <row r="58" spans="1:14" x14ac:dyDescent="0.25">
      <c r="A58" s="33" t="str">
        <f>'Budget Prévisionnel'!A58</f>
        <v xml:space="preserve">Total Dépenses Variables : </v>
      </c>
      <c r="B58" s="24">
        <f>SUM('Budget Prévisionnel'!B58:M58)</f>
        <v>-18245</v>
      </c>
      <c r="C58" s="8">
        <f>MIN('Budget Prévisionnel'!B58:M58)</f>
        <v>-2870</v>
      </c>
      <c r="D58" s="55">
        <f>MAX('Budget Prévisionnel'!B58:M58)</f>
        <v>-995</v>
      </c>
      <c r="E58" s="12">
        <f t="shared" si="0"/>
        <v>-1520.4166666666667</v>
      </c>
      <c r="F58" s="4"/>
      <c r="G58" s="4"/>
      <c r="H58" s="4"/>
      <c r="I58" s="4"/>
      <c r="J58" s="4"/>
      <c r="K58" s="4"/>
      <c r="L58" s="4"/>
      <c r="M58" s="4"/>
      <c r="N58" s="4"/>
    </row>
    <row r="59" spans="1:14" x14ac:dyDescent="0.25">
      <c r="A59" s="31"/>
      <c r="B59" s="24"/>
      <c r="C59" s="8"/>
      <c r="D59" s="55"/>
      <c r="E59" s="12"/>
      <c r="F59" s="4"/>
      <c r="G59" s="4"/>
      <c r="H59" s="4"/>
      <c r="I59" s="4"/>
      <c r="J59" s="4"/>
      <c r="K59" s="4"/>
      <c r="L59" s="4"/>
      <c r="M59" s="4"/>
      <c r="N59" s="4"/>
    </row>
    <row r="60" spans="1:14" ht="18.75" x14ac:dyDescent="0.3">
      <c r="A60" s="32" t="str">
        <f>'Budget Prévisionnel'!A60</f>
        <v xml:space="preserve">Total Dépenses : </v>
      </c>
      <c r="B60" s="24">
        <f>SUM('Budget Prévisionnel'!B60:M60)</f>
        <v>-49685</v>
      </c>
      <c r="C60" s="8">
        <f>MIN('Budget Prévisionnel'!B60:M60)</f>
        <v>-5490</v>
      </c>
      <c r="D60" s="55">
        <f>MAX('Budget Prévisionnel'!B60:M60)</f>
        <v>-3615</v>
      </c>
      <c r="E60" s="12">
        <f t="shared" si="0"/>
        <v>-4140.416666666667</v>
      </c>
      <c r="F60" s="4"/>
      <c r="G60" s="4"/>
      <c r="H60" s="4"/>
      <c r="I60" s="4"/>
      <c r="J60" s="4"/>
      <c r="K60" s="4"/>
      <c r="L60" s="4"/>
      <c r="M60" s="4"/>
      <c r="N60" s="4"/>
    </row>
    <row r="61" spans="1:14" ht="15.75" thickBot="1" x14ac:dyDescent="0.3">
      <c r="A61" s="34"/>
      <c r="B61" s="27"/>
      <c r="C61" s="17"/>
      <c r="D61" s="58"/>
      <c r="E61" s="18"/>
      <c r="F61" s="4"/>
      <c r="G61" s="4"/>
      <c r="H61" s="4"/>
      <c r="I61" s="4"/>
      <c r="J61" s="4"/>
      <c r="K61" s="4"/>
      <c r="L61" s="4"/>
      <c r="M61" s="4"/>
      <c r="N61" s="4"/>
    </row>
    <row r="62" spans="1:14" ht="20.25" thickBot="1" x14ac:dyDescent="0.35">
      <c r="A62" s="35" t="str">
        <f>'Budget Prévisionnel'!A62</f>
        <v xml:space="preserve">Surplus / Déficit : </v>
      </c>
      <c r="B62" s="28">
        <f>SUM('Budget Prévisionnel'!B62:M62)</f>
        <v>-185</v>
      </c>
      <c r="C62" s="19">
        <f>MIN('Budget Prévisionnel'!B62:M62)</f>
        <v>-1340</v>
      </c>
      <c r="D62" s="59">
        <f>MAX('Budget Prévisionnel'!B62:M62)</f>
        <v>535</v>
      </c>
      <c r="E62" s="20">
        <f>B62/12</f>
        <v>-15.416666666666666</v>
      </c>
      <c r="F62" s="4"/>
      <c r="G62" s="4"/>
      <c r="H62" s="4"/>
      <c r="I62" s="4"/>
      <c r="J62" s="4"/>
      <c r="K62" s="4"/>
      <c r="L62" s="4"/>
      <c r="M62" s="4"/>
      <c r="N62" s="4"/>
    </row>
  </sheetData>
  <mergeCells count="1">
    <mergeCell ref="A1:E1"/>
  </mergeCells>
  <pageMargins left="0.7" right="0.7" top="0.75" bottom="0.75" header="0.3" footer="0.3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Prévisionnel</vt:lpstr>
      <vt:lpstr>Budget Annuel et Mensuel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</dc:creator>
  <cp:lastModifiedBy>Fred</cp:lastModifiedBy>
  <dcterms:created xsi:type="dcterms:W3CDTF">2019-04-23T19:33:06Z</dcterms:created>
  <dcterms:modified xsi:type="dcterms:W3CDTF">2019-04-24T21:30:01Z</dcterms:modified>
</cp:coreProperties>
</file>